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4C54D810-BCA4-4445-8FB7-2F298AF57840}" xr6:coauthVersionLast="47" xr6:coauthVersionMax="47" xr10:uidLastSave="{00000000-0000-0000-0000-000000000000}"/>
  <bookViews>
    <workbookView xWindow="-108" yWindow="-108" windowWidth="30936" windowHeight="16896" activeTab="6" xr2:uid="{00000000-000D-0000-FFFF-FFFF00000000}"/>
  </bookViews>
  <sheets>
    <sheet name="Deckblatt" sheetId="51747" r:id="rId1"/>
    <sheet name="Risikobewertung" sheetId="51757" r:id="rId2"/>
    <sheet name="Risikomatrix" sheetId="51739" r:id="rId3"/>
    <sheet name="Sicherheitsanforderungen" sheetId="51752" r:id="rId4"/>
    <sheet name="Restrisikobewertung" sheetId="51758" r:id="rId5"/>
    <sheet name="Restrisikomatrix" sheetId="51754" r:id="rId6"/>
    <sheet name="Legende" sheetId="51748" r:id="rId7"/>
    <sheet name="Anleitung" sheetId="51745" r:id="rId8"/>
    <sheet name="Steuerung" sheetId="51734" state="hidden" r:id="rId9"/>
  </sheets>
  <definedNames>
    <definedName name="_xlnm._FilterDatabase" localSheetId="3" hidden="1">Sicherheitsanforderungen!$C$6:$E$6</definedName>
    <definedName name="_Toc390775443" localSheetId="0">Deckblatt!$A$10</definedName>
    <definedName name="_Toc474848689" localSheetId="3">Sicherheitsanforderungen!$A$3</definedName>
    <definedName name="_Toc495933452" localSheetId="3">Sicherheitsanforderungen!#REF!</definedName>
    <definedName name="_xlnm.Print_Area" localSheetId="7">Anleitung!$A$1:$A$17</definedName>
    <definedName name="_xlnm.Print_Area" localSheetId="4">Restrisikobewertung!$A$1:$N$43</definedName>
    <definedName name="_xlnm.Print_Area" localSheetId="1">Risikobewertung!$A$1:$N$43</definedName>
    <definedName name="_xlnm.Print_Titles" localSheetId="4">Restrisikobewertung!$1:$3</definedName>
    <definedName name="_xlnm.Print_Titles" localSheetId="1">Risikobewertung!$1:$3</definedName>
    <definedName name="_xlnm.Print_Titles" localSheetId="3">Sicherheitsanforderungen!$1:$6</definedName>
    <definedName name="V_Bereich">Steuerung!$C$3:$C$7</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51758" l="1"/>
  <c r="B25" i="51758"/>
  <c r="B26" i="51758"/>
  <c r="B27" i="51758"/>
  <c r="B28" i="51758"/>
  <c r="B29" i="51758"/>
  <c r="B30" i="51758"/>
  <c r="B31" i="51758"/>
  <c r="B32" i="51758"/>
  <c r="B33" i="51758"/>
  <c r="B34" i="51758"/>
  <c r="B35" i="51758"/>
  <c r="B36" i="51758"/>
  <c r="B23" i="51758"/>
  <c r="K8" i="51758" l="1"/>
  <c r="K9" i="51758"/>
  <c r="K10" i="51758"/>
  <c r="K11" i="51758"/>
  <c r="K12" i="51758"/>
  <c r="K13" i="51758"/>
  <c r="K14" i="51758"/>
  <c r="K15" i="51758"/>
  <c r="K16" i="51758"/>
  <c r="K17" i="51758"/>
  <c r="K18" i="51758"/>
  <c r="K19" i="51758"/>
  <c r="K20" i="51758"/>
  <c r="K21" i="51758"/>
  <c r="K22" i="51758"/>
  <c r="K23" i="51758"/>
  <c r="K24" i="51758"/>
  <c r="K25" i="51758"/>
  <c r="K26" i="51758"/>
  <c r="K27" i="51758"/>
  <c r="K28" i="51758"/>
  <c r="K29" i="51758"/>
  <c r="K30" i="51758"/>
  <c r="K31" i="51758"/>
  <c r="K32" i="51758"/>
  <c r="K33" i="51758"/>
  <c r="K34" i="51758"/>
  <c r="K35" i="51758"/>
  <c r="K36" i="51758"/>
  <c r="K7" i="51758"/>
  <c r="I8" i="51758"/>
  <c r="I9" i="51758"/>
  <c r="I10" i="51758"/>
  <c r="I11" i="51758"/>
  <c r="I12" i="51758"/>
  <c r="I13" i="51758"/>
  <c r="I14" i="51758"/>
  <c r="I15" i="51758"/>
  <c r="I16" i="51758"/>
  <c r="I17" i="51758"/>
  <c r="I18" i="51758"/>
  <c r="I19" i="51758"/>
  <c r="I20" i="51758"/>
  <c r="I21" i="51758"/>
  <c r="J21" i="51758" s="1"/>
  <c r="I22" i="51758"/>
  <c r="I23" i="51758"/>
  <c r="I24" i="51758"/>
  <c r="I25" i="51758"/>
  <c r="I26" i="51758"/>
  <c r="I27" i="51758"/>
  <c r="I28" i="51758"/>
  <c r="I29" i="51758"/>
  <c r="I30" i="51758"/>
  <c r="I31" i="51758"/>
  <c r="I32" i="51758"/>
  <c r="I33" i="51758"/>
  <c r="I34" i="51758"/>
  <c r="I35" i="51758"/>
  <c r="I36" i="51758"/>
  <c r="I7" i="51758"/>
  <c r="G7" i="51758"/>
  <c r="G8" i="51758"/>
  <c r="G9" i="51758"/>
  <c r="G10" i="51758"/>
  <c r="G11" i="51758"/>
  <c r="G12" i="51758"/>
  <c r="G13" i="51758"/>
  <c r="G14" i="51758"/>
  <c r="G15" i="51758"/>
  <c r="G16" i="51758"/>
  <c r="G17" i="51758"/>
  <c r="G18" i="51758"/>
  <c r="G19" i="51758"/>
  <c r="G20" i="51758"/>
  <c r="G21" i="51758"/>
  <c r="G22" i="51758"/>
  <c r="G23" i="51758"/>
  <c r="G24" i="51758"/>
  <c r="G25" i="51758"/>
  <c r="G26" i="51758"/>
  <c r="G27" i="51758"/>
  <c r="G28" i="51758"/>
  <c r="G29" i="51758"/>
  <c r="G30" i="51758"/>
  <c r="G31" i="51758"/>
  <c r="G32" i="51758"/>
  <c r="G33" i="51758"/>
  <c r="G34" i="51758"/>
  <c r="G35" i="51758"/>
  <c r="G36" i="51758"/>
  <c r="E8" i="51758"/>
  <c r="E9" i="51758"/>
  <c r="E10" i="51758"/>
  <c r="E11" i="51758"/>
  <c r="E12" i="51758"/>
  <c r="E13" i="51758"/>
  <c r="F13" i="51758" s="1"/>
  <c r="E14" i="51758"/>
  <c r="E15" i="51758"/>
  <c r="E16" i="51758"/>
  <c r="F16" i="51758" s="1"/>
  <c r="E17" i="51758"/>
  <c r="E18" i="51758"/>
  <c r="E19" i="51758"/>
  <c r="E20" i="51758"/>
  <c r="E21" i="51758"/>
  <c r="F21" i="51758" s="1"/>
  <c r="E22" i="51758"/>
  <c r="E23" i="51758"/>
  <c r="E24" i="51758"/>
  <c r="E25" i="51758"/>
  <c r="E26" i="51758"/>
  <c r="E27" i="51758"/>
  <c r="E28" i="51758"/>
  <c r="E29" i="51758"/>
  <c r="F29" i="51758" s="1"/>
  <c r="E30" i="51758"/>
  <c r="E31" i="51758"/>
  <c r="E32" i="51758"/>
  <c r="E33" i="51758"/>
  <c r="E34" i="51758"/>
  <c r="E35" i="51758"/>
  <c r="E36" i="51758"/>
  <c r="E7" i="51758"/>
  <c r="D8" i="51758"/>
  <c r="D9" i="51758"/>
  <c r="L9" i="51758" s="1"/>
  <c r="D10" i="51758"/>
  <c r="L10" i="51758" s="1"/>
  <c r="D11" i="51758"/>
  <c r="D12" i="51758"/>
  <c r="D13" i="51758"/>
  <c r="D14" i="51758"/>
  <c r="D15" i="51758"/>
  <c r="J15" i="51758" s="1"/>
  <c r="D16" i="51758"/>
  <c r="D17" i="51758"/>
  <c r="L17" i="51758" s="1"/>
  <c r="D18" i="51758"/>
  <c r="L18" i="51758" s="1"/>
  <c r="D19" i="51758"/>
  <c r="D20" i="51758"/>
  <c r="L20" i="51758" s="1"/>
  <c r="D21" i="51758"/>
  <c r="L21" i="51758" s="1"/>
  <c r="D22" i="51758"/>
  <c r="D23" i="51758"/>
  <c r="D24" i="51758"/>
  <c r="D25" i="51758"/>
  <c r="L25" i="51758" s="1"/>
  <c r="D26" i="51758"/>
  <c r="L26" i="51758" s="1"/>
  <c r="D27" i="51758"/>
  <c r="D28" i="51758"/>
  <c r="D29" i="51758"/>
  <c r="L29" i="51758" s="1"/>
  <c r="D30" i="51758"/>
  <c r="D31" i="51758"/>
  <c r="J31" i="51758" s="1"/>
  <c r="D32" i="51758"/>
  <c r="D33" i="51758"/>
  <c r="L33" i="51758" s="1"/>
  <c r="D34" i="51758"/>
  <c r="D35" i="51758"/>
  <c r="D36" i="51758"/>
  <c r="D7" i="51758"/>
  <c r="L30" i="51758"/>
  <c r="J30" i="51758"/>
  <c r="L16" i="51758"/>
  <c r="L13" i="51758"/>
  <c r="J8" i="51758"/>
  <c r="N1" i="51758"/>
  <c r="A1" i="51758"/>
  <c r="H30" i="51758" l="1"/>
  <c r="H22" i="51758"/>
  <c r="H14" i="51758"/>
  <c r="F8" i="51758"/>
  <c r="H26" i="51758"/>
  <c r="F10" i="51758"/>
  <c r="J36" i="51758"/>
  <c r="J28" i="51758"/>
  <c r="J12" i="51758"/>
  <c r="F32" i="51758"/>
  <c r="F24" i="51758"/>
  <c r="F34" i="51758"/>
  <c r="F18" i="51758"/>
  <c r="J35" i="51758"/>
  <c r="J27" i="51758"/>
  <c r="J19" i="51758"/>
  <c r="J11" i="51758"/>
  <c r="J18" i="51758"/>
  <c r="J10" i="51758"/>
  <c r="J33" i="51758"/>
  <c r="J17" i="51758"/>
  <c r="J24" i="51758"/>
  <c r="H32" i="51758"/>
  <c r="H16" i="51758"/>
  <c r="H8" i="51758"/>
  <c r="J23" i="51758"/>
  <c r="F14" i="51758"/>
  <c r="J14" i="51758"/>
  <c r="F22" i="51758"/>
  <c r="J25" i="51758"/>
  <c r="L22" i="51758"/>
  <c r="H24" i="51758"/>
  <c r="L14" i="51758"/>
  <c r="J22" i="51758"/>
  <c r="M22" i="51758" s="1"/>
  <c r="O22" i="51758" s="1"/>
  <c r="H29" i="51758"/>
  <c r="H21" i="51758"/>
  <c r="M21" i="51758" s="1"/>
  <c r="O21" i="51758" s="1"/>
  <c r="H13" i="51758"/>
  <c r="F30" i="51758"/>
  <c r="J34" i="51758"/>
  <c r="H10" i="51758"/>
  <c r="H18" i="51758"/>
  <c r="F26" i="51758"/>
  <c r="H34" i="51758"/>
  <c r="J32" i="51758"/>
  <c r="J16" i="51758"/>
  <c r="J26" i="51758"/>
  <c r="L34" i="51758"/>
  <c r="L36" i="51758"/>
  <c r="L28" i="51758"/>
  <c r="L12" i="51758"/>
  <c r="J29" i="51758"/>
  <c r="M29" i="51758" s="1"/>
  <c r="O29" i="51758" s="1"/>
  <c r="J13" i="51758"/>
  <c r="M13" i="51758" s="1"/>
  <c r="O13" i="51758" s="1"/>
  <c r="F12" i="51758"/>
  <c r="F20" i="51758"/>
  <c r="F36" i="51758"/>
  <c r="J20" i="51758"/>
  <c r="F28" i="51758"/>
  <c r="H36" i="51758"/>
  <c r="H28" i="51758"/>
  <c r="H20" i="51758"/>
  <c r="M20" i="51758" s="1"/>
  <c r="O20" i="51758" s="1"/>
  <c r="H12" i="51758"/>
  <c r="L32" i="51758"/>
  <c r="L24" i="51758"/>
  <c r="L8" i="51758"/>
  <c r="L35" i="51758"/>
  <c r="L27" i="51758"/>
  <c r="L19" i="51758"/>
  <c r="L11" i="51758"/>
  <c r="L31" i="51758"/>
  <c r="L23" i="51758"/>
  <c r="L15" i="51758"/>
  <c r="M24" i="51758"/>
  <c r="O24" i="51758" s="1"/>
  <c r="M30" i="51758"/>
  <c r="O30" i="51758" s="1"/>
  <c r="J9" i="51758"/>
  <c r="F9" i="51758"/>
  <c r="F11" i="51758"/>
  <c r="F15" i="51758"/>
  <c r="F17" i="51758"/>
  <c r="F19" i="51758"/>
  <c r="F23" i="51758"/>
  <c r="F25" i="51758"/>
  <c r="F27" i="51758"/>
  <c r="F31" i="51758"/>
  <c r="F33" i="51758"/>
  <c r="F35" i="51758"/>
  <c r="H9" i="51758"/>
  <c r="H11" i="51758"/>
  <c r="H15" i="51758"/>
  <c r="H17" i="51758"/>
  <c r="H19" i="51758"/>
  <c r="H23" i="51758"/>
  <c r="H25" i="51758"/>
  <c r="H27" i="51758"/>
  <c r="H31" i="51758"/>
  <c r="H33" i="51758"/>
  <c r="H35" i="51758"/>
  <c r="L36" i="51757"/>
  <c r="J36" i="51757"/>
  <c r="H36" i="51757"/>
  <c r="F36" i="51757"/>
  <c r="L35" i="51757"/>
  <c r="J35" i="51757"/>
  <c r="H35" i="51757"/>
  <c r="F35" i="51757"/>
  <c r="L34" i="51757"/>
  <c r="J34" i="51757"/>
  <c r="H34" i="51757"/>
  <c r="F34" i="51757"/>
  <c r="L33" i="51757"/>
  <c r="J33" i="51757"/>
  <c r="H33" i="51757"/>
  <c r="F33" i="51757"/>
  <c r="L32" i="51757"/>
  <c r="J32" i="51757"/>
  <c r="H32" i="51757"/>
  <c r="F32" i="51757"/>
  <c r="L31" i="51757"/>
  <c r="J31" i="51757"/>
  <c r="H31" i="51757"/>
  <c r="F31" i="51757"/>
  <c r="L30" i="51757"/>
  <c r="J30" i="51757"/>
  <c r="H30" i="51757"/>
  <c r="F30" i="51757"/>
  <c r="L29" i="51757"/>
  <c r="J29" i="51757"/>
  <c r="H29" i="51757"/>
  <c r="F29" i="51757"/>
  <c r="L28" i="51757"/>
  <c r="J28" i="51757"/>
  <c r="H28" i="51757"/>
  <c r="F28" i="51757"/>
  <c r="L27" i="51757"/>
  <c r="J27" i="51757"/>
  <c r="H27" i="51757"/>
  <c r="F27" i="51757"/>
  <c r="L26" i="51757"/>
  <c r="J26" i="51757"/>
  <c r="H26" i="51757"/>
  <c r="F26" i="51757"/>
  <c r="L25" i="51757"/>
  <c r="J25" i="51757"/>
  <c r="H25" i="51757"/>
  <c r="F25" i="51757"/>
  <c r="L24" i="51757"/>
  <c r="J24" i="51757"/>
  <c r="H24" i="51757"/>
  <c r="F24" i="51757"/>
  <c r="L23" i="51757"/>
  <c r="J23" i="51757"/>
  <c r="H23" i="51757"/>
  <c r="F23" i="51757"/>
  <c r="L22" i="51757"/>
  <c r="J22" i="51757"/>
  <c r="H22" i="51757"/>
  <c r="F22" i="51757"/>
  <c r="L21" i="51757"/>
  <c r="J21" i="51757"/>
  <c r="H21" i="51757"/>
  <c r="F21" i="51757"/>
  <c r="L20" i="51757"/>
  <c r="J20" i="51757"/>
  <c r="H20" i="51757"/>
  <c r="F20" i="51757"/>
  <c r="L19" i="51757"/>
  <c r="J19" i="51757"/>
  <c r="H19" i="51757"/>
  <c r="F19" i="51757"/>
  <c r="L18" i="51757"/>
  <c r="J18" i="51757"/>
  <c r="H18" i="51757"/>
  <c r="F18" i="51757"/>
  <c r="L17" i="51757"/>
  <c r="J17" i="51757"/>
  <c r="H17" i="51757"/>
  <c r="F17" i="51757"/>
  <c r="L16" i="51757"/>
  <c r="J16" i="51757"/>
  <c r="H16" i="51757"/>
  <c r="F16" i="51757"/>
  <c r="L15" i="51757"/>
  <c r="J15" i="51757"/>
  <c r="H15" i="51757"/>
  <c r="F15" i="51757"/>
  <c r="L14" i="51757"/>
  <c r="J14" i="51757"/>
  <c r="H14" i="51757"/>
  <c r="F14" i="51757"/>
  <c r="L13" i="51757"/>
  <c r="J13" i="51757"/>
  <c r="H13" i="51757"/>
  <c r="F13" i="51757"/>
  <c r="L12" i="51757"/>
  <c r="J12" i="51757"/>
  <c r="H12" i="51757"/>
  <c r="F12" i="51757"/>
  <c r="L11" i="51757"/>
  <c r="J11" i="51757"/>
  <c r="H11" i="51757"/>
  <c r="F11" i="51757"/>
  <c r="L10" i="51757"/>
  <c r="J10" i="51757"/>
  <c r="H10" i="51757"/>
  <c r="F10" i="51757"/>
  <c r="L9" i="51757"/>
  <c r="J9" i="51757"/>
  <c r="H9" i="51757"/>
  <c r="F9" i="51757"/>
  <c r="L8" i="51757"/>
  <c r="J8" i="51757"/>
  <c r="H8" i="51757"/>
  <c r="F8" i="51757"/>
  <c r="L7" i="51757"/>
  <c r="J7" i="51757"/>
  <c r="H7" i="51757"/>
  <c r="F7" i="51757"/>
  <c r="N1" i="51757"/>
  <c r="A1" i="51757"/>
  <c r="M18" i="51758" l="1"/>
  <c r="O18" i="51758" s="1"/>
  <c r="M34" i="51758"/>
  <c r="O34" i="51758" s="1"/>
  <c r="M14" i="51758"/>
  <c r="O14" i="51758" s="1"/>
  <c r="M10" i="51758"/>
  <c r="O10" i="51758" s="1"/>
  <c r="M36" i="51758"/>
  <c r="O36" i="51758" s="1"/>
  <c r="M8" i="51758"/>
  <c r="O8" i="51758" s="1"/>
  <c r="M16" i="51758"/>
  <c r="O16" i="51758" s="1"/>
  <c r="M28" i="51758"/>
  <c r="O28" i="51758" s="1"/>
  <c r="M11" i="51758"/>
  <c r="O11" i="51758" s="1"/>
  <c r="M32" i="51758"/>
  <c r="O32" i="51758" s="1"/>
  <c r="M26" i="51758"/>
  <c r="O26" i="51758" s="1"/>
  <c r="M12" i="51758"/>
  <c r="O12" i="51758" s="1"/>
  <c r="M27" i="51758"/>
  <c r="O27" i="51758" s="1"/>
  <c r="M25" i="51758"/>
  <c r="O25" i="51758" s="1"/>
  <c r="M9" i="51758"/>
  <c r="O9" i="51758" s="1"/>
  <c r="M23" i="51758"/>
  <c r="O23" i="51758" s="1"/>
  <c r="M27" i="51757"/>
  <c r="O27" i="51757" s="1"/>
  <c r="M31" i="51757"/>
  <c r="O31" i="51757" s="1"/>
  <c r="M35" i="51757"/>
  <c r="O35" i="51757" s="1"/>
  <c r="M35" i="51758"/>
  <c r="O35" i="51758" s="1"/>
  <c r="M19" i="51758"/>
  <c r="O19" i="51758" s="1"/>
  <c r="M31" i="51758"/>
  <c r="O31" i="51758" s="1"/>
  <c r="M15" i="51758"/>
  <c r="O15" i="51758" s="1"/>
  <c r="M33" i="51758"/>
  <c r="O33" i="51758" s="1"/>
  <c r="M17" i="51758"/>
  <c r="O17" i="51758" s="1"/>
  <c r="M24" i="51757"/>
  <c r="O24" i="51757" s="1"/>
  <c r="M13" i="51757"/>
  <c r="O13" i="51757" s="1"/>
  <c r="M8" i="51757"/>
  <c r="O8" i="51757" s="1"/>
  <c r="M10" i="51757"/>
  <c r="O10" i="51757" s="1"/>
  <c r="M12" i="51757"/>
  <c r="O12" i="51757" s="1"/>
  <c r="M14" i="51757"/>
  <c r="O14" i="51757" s="1"/>
  <c r="M16" i="51757"/>
  <c r="O16" i="51757" s="1"/>
  <c r="M18" i="51757"/>
  <c r="O18" i="51757" s="1"/>
  <c r="M20" i="51757"/>
  <c r="O20" i="51757" s="1"/>
  <c r="M22" i="51757"/>
  <c r="O22" i="51757" s="1"/>
  <c r="M36" i="51757"/>
  <c r="O36" i="51757" s="1"/>
  <c r="M32" i="51757"/>
  <c r="O32" i="51757" s="1"/>
  <c r="M7" i="51757"/>
  <c r="O7" i="51757" s="1"/>
  <c r="M23" i="51757"/>
  <c r="O23" i="51757" s="1"/>
  <c r="M28" i="51757"/>
  <c r="O28" i="51757" s="1"/>
  <c r="M21" i="51757"/>
  <c r="O21" i="51757" s="1"/>
  <c r="M29" i="51757"/>
  <c r="O29" i="51757" s="1"/>
  <c r="M11" i="51757"/>
  <c r="O11" i="51757" s="1"/>
  <c r="M26" i="51757"/>
  <c r="O26" i="51757" s="1"/>
  <c r="M33" i="51757"/>
  <c r="O33" i="51757" s="1"/>
  <c r="M17" i="51757"/>
  <c r="O17" i="51757" s="1"/>
  <c r="M15" i="51757"/>
  <c r="O15" i="51757" s="1"/>
  <c r="M30" i="51757"/>
  <c r="O30" i="51757" s="1"/>
  <c r="M25" i="51757"/>
  <c r="O25" i="51757" s="1"/>
  <c r="M9" i="51757"/>
  <c r="O9" i="51757" s="1"/>
  <c r="M19" i="51757"/>
  <c r="O19" i="51757" s="1"/>
  <c r="M34" i="51757"/>
  <c r="O34" i="51757" s="1"/>
  <c r="J1" i="51754" l="1"/>
  <c r="A1" i="51754"/>
  <c r="H1" i="51752" l="1"/>
  <c r="A1" i="51752"/>
  <c r="A1" i="51748" l="1"/>
  <c r="H1" i="51739" l="1"/>
  <c r="A1" i="51739"/>
  <c r="G36" i="51734" l="1"/>
  <c r="F36" i="51734"/>
  <c r="E36" i="51734"/>
  <c r="G35" i="51734"/>
  <c r="F35" i="51734"/>
  <c r="E35" i="51734"/>
  <c r="G34" i="51734"/>
  <c r="F34" i="51734"/>
  <c r="E34" i="51734"/>
  <c r="G33" i="51734"/>
  <c r="F33" i="51734"/>
  <c r="E33" i="51734"/>
  <c r="G32" i="51734"/>
  <c r="F32" i="51734"/>
  <c r="E32" i="51734"/>
  <c r="G31" i="51734"/>
  <c r="F31" i="51734"/>
  <c r="E31" i="51734"/>
  <c r="G30" i="51734"/>
  <c r="F30" i="51734"/>
  <c r="E30" i="51734"/>
  <c r="G29" i="51734"/>
  <c r="F29" i="51734"/>
  <c r="E29" i="51734"/>
  <c r="G27" i="51734"/>
  <c r="F27" i="51734"/>
  <c r="E27" i="51734"/>
  <c r="G26" i="51734"/>
  <c r="F26" i="51734"/>
  <c r="E26" i="51734"/>
  <c r="G25" i="51734"/>
  <c r="F25" i="51734"/>
  <c r="E25" i="51734"/>
  <c r="G24" i="51734"/>
  <c r="F24" i="51734"/>
  <c r="E24" i="51734"/>
  <c r="G23" i="51734"/>
  <c r="F23" i="51734"/>
  <c r="E23" i="51734"/>
  <c r="G21" i="51734"/>
  <c r="F21" i="51734"/>
  <c r="E21" i="51734"/>
  <c r="G20" i="51734"/>
  <c r="F20" i="51734"/>
  <c r="E20" i="51734"/>
  <c r="G19" i="51734"/>
  <c r="F19" i="51734"/>
  <c r="E19" i="51734"/>
  <c r="G18" i="51734"/>
  <c r="F18" i="51734"/>
  <c r="E18" i="51734"/>
  <c r="G17" i="51734"/>
  <c r="F17" i="51734"/>
  <c r="E17" i="51734"/>
  <c r="G15" i="51734"/>
  <c r="F15" i="51734"/>
  <c r="E15" i="51734"/>
  <c r="G14" i="51734"/>
  <c r="F14" i="51734"/>
  <c r="E14" i="51734"/>
  <c r="G13" i="51734"/>
  <c r="F13" i="51734"/>
  <c r="E13" i="51734"/>
  <c r="G12" i="51734"/>
  <c r="F12" i="51734"/>
  <c r="E12" i="51734"/>
  <c r="G11" i="51734"/>
  <c r="F11" i="51734"/>
  <c r="E11" i="51734"/>
  <c r="G10" i="51734"/>
  <c r="F10" i="51734"/>
  <c r="E10" i="51734"/>
  <c r="G9" i="51734"/>
  <c r="F9" i="51734"/>
  <c r="E9" i="51734"/>
  <c r="G7" i="51734"/>
  <c r="F7" i="51734"/>
  <c r="E7" i="51734"/>
  <c r="G6" i="51734"/>
  <c r="F6" i="51734"/>
  <c r="E6" i="51734"/>
  <c r="G5" i="51734"/>
  <c r="F5" i="51734"/>
  <c r="E5" i="51734"/>
  <c r="G4" i="51734"/>
  <c r="F4" i="51734"/>
  <c r="E4" i="51734"/>
  <c r="G3" i="51734"/>
  <c r="F3" i="51734"/>
  <c r="E3" i="51734"/>
  <c r="D7" i="51734" l="1"/>
  <c r="D14" i="51734"/>
  <c r="D18" i="51734"/>
  <c r="D21" i="51734"/>
  <c r="D25" i="51734"/>
  <c r="D29" i="51734"/>
  <c r="D30" i="51734"/>
  <c r="D31" i="51734"/>
  <c r="D32" i="51734"/>
  <c r="D35" i="51734"/>
  <c r="D36" i="51734"/>
  <c r="D6" i="51734"/>
  <c r="D12" i="51734"/>
  <c r="D15" i="51734"/>
  <c r="D19" i="51734"/>
  <c r="D23" i="51734"/>
  <c r="D27" i="51734"/>
  <c r="D34" i="51734"/>
  <c r="D9" i="51734"/>
  <c r="D10" i="51734"/>
  <c r="D13" i="51734"/>
  <c r="D17" i="51734"/>
  <c r="D20" i="51734"/>
  <c r="D24" i="51734"/>
  <c r="D26" i="51734"/>
  <c r="D33" i="51734"/>
  <c r="D4" i="51734"/>
  <c r="D11" i="51734"/>
  <c r="D3" i="51734"/>
  <c r="D5" i="51734"/>
  <c r="L7" i="51758"/>
  <c r="J7" i="51758"/>
  <c r="H7" i="51758"/>
  <c r="F7" i="51758"/>
  <c r="M7" i="51758" l="1"/>
  <c r="O7" i="5175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5" authorId="0" shapeId="0" xr:uid="{00000000-0006-0000-0100-000002000000}">
      <text>
        <r>
          <rPr>
            <sz val="11"/>
            <color indexed="81"/>
            <rFont val="Arial"/>
            <family val="2"/>
          </rPr>
          <t>Kurze Beschreibung des Szenarios, das bewertet wird. Es muss für das IKT-Schutzobjekt relevant sein.</t>
        </r>
      </text>
    </comment>
    <comment ref="M5" authorId="0" shapeId="0" xr:uid="{00000000-0006-0000-0100-000003000000}">
      <text>
        <r>
          <rPr>
            <sz val="11"/>
            <color indexed="81"/>
            <rFont val="Arial"/>
            <family val="2"/>
          </rPr>
          <t>Diese Spalte wird automatisch in die Grafiken von Raster "Risikomatrix" und "Radar" übernommen.</t>
        </r>
      </text>
    </comment>
    <comment ref="N5" authorId="0" shapeId="0" xr:uid="{00000000-0006-0000-0100-000004000000}">
      <text>
        <r>
          <rPr>
            <sz val="11"/>
            <color indexed="81"/>
            <rFont val="Arial"/>
            <family val="2"/>
          </rPr>
          <t>Begründung warum man gerade auf die getroffenen Annahme gekommen ist.</t>
        </r>
      </text>
    </comment>
    <comment ref="O5" authorId="0" shapeId="0" xr:uid="{00000000-0006-0000-0100-000005000000}">
      <text>
        <r>
          <rPr>
            <sz val="11"/>
            <color indexed="81"/>
            <rFont val="Arial"/>
            <family val="2"/>
          </rPr>
          <t xml:space="preserve">Dateien nicht ändern.
Wird für die Erstellung der Risikomatrix benutzt. </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00000000-0006-0000-0300-000001000000}">
      <text>
        <r>
          <rPr>
            <sz val="11"/>
            <color indexed="81"/>
            <rFont val="Arial"/>
            <family val="2"/>
          </rPr>
          <t>laufend</t>
        </r>
      </text>
    </comment>
    <comment ref="B6" authorId="0" shapeId="0" xr:uid="{00000000-0006-0000-0300-000002000000}">
      <text>
        <r>
          <rPr>
            <sz val="11"/>
            <color indexed="81"/>
            <rFont val="Arial"/>
            <family val="2"/>
          </rPr>
          <t>Über den IKT-Grundschutz hinausgehende Sicherheitsanforderungen sind unter anderem in den ISO-Normen 27001/27002 und dem BSI Grundschutzkatalog zu finden (ISO Normen auf dem ISB Intranet unter Themen &gt; Sicherheit &gt; Fachinformationen &gt; ISO-Normen).</t>
        </r>
      </text>
    </comment>
    <comment ref="C6" authorId="0" shapeId="0" xr:uid="{00000000-0006-0000-0300-000003000000}">
      <text>
        <r>
          <rPr>
            <sz val="11"/>
            <color indexed="81"/>
            <rFont val="Arial"/>
            <family val="2"/>
          </rPr>
          <t>Verantwortlich für die Umsetzung: Leistungsbezüger (LB), Leistungserbinger (LE), Benutzer (BE)</t>
        </r>
      </text>
    </comment>
    <comment ref="D6" authorId="0" shapeId="0" xr:uid="{00000000-0006-0000-0300-000004000000}">
      <text>
        <r>
          <rPr>
            <sz val="11"/>
            <color indexed="81"/>
            <rFont val="Arial"/>
            <family val="2"/>
          </rPr>
          <t>Art: 
O: Organisatorisch
T: Technisch
H: Hinweis</t>
        </r>
      </text>
    </comment>
    <comment ref="F6" authorId="0" shapeId="0" xr:uid="{00000000-0006-0000-0300-000005000000}">
      <text>
        <r>
          <rPr>
            <sz val="11"/>
            <color indexed="81"/>
            <rFont val="Arial"/>
            <family val="2"/>
          </rPr>
          <t>Dieser Teil ist während der Konzeptphase, bzw., Realisierungsphase, laufend anzupassen.</t>
        </r>
      </text>
    </comment>
    <comment ref="G6" authorId="0" shapeId="0" xr:uid="{00000000-0006-0000-0300-000006000000}">
      <text>
        <r>
          <rPr>
            <sz val="11"/>
            <color indexed="81"/>
            <rFont val="Arial"/>
            <family val="2"/>
          </rPr>
          <t xml:space="preserve">Hier sind die Risiken aufzulisten auf welche die Massnahme Auswirkung hat.
Eintrittswahrscheinlichkeit (E), Auswirkung bezüglich Vertraulichkeit (Vt), Verfügbarkeit (Vf), Integrität (I), Nachvollziehbarkeit (N) mit Risiko Nummer (Rxx)
Beispiel: </t>
        </r>
        <r>
          <rPr>
            <i/>
            <sz val="11"/>
            <color indexed="81"/>
            <rFont val="Arial"/>
            <family val="2"/>
          </rPr>
          <t>R13: E, Vf, 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5" authorId="0" shapeId="0" xr:uid="{00000000-0006-0000-0400-000002000000}">
      <text>
        <r>
          <rPr>
            <sz val="11"/>
            <color indexed="81"/>
            <rFont val="Arial"/>
            <family val="2"/>
          </rPr>
          <t>Kurze Beschreibung des Szenarios, das bewertet wird. Es muss für das IKT-Schutzobjekt relevant sein.</t>
        </r>
      </text>
    </comment>
    <comment ref="M5" authorId="0" shapeId="0" xr:uid="{00000000-0006-0000-0400-000003000000}">
      <text>
        <r>
          <rPr>
            <sz val="11"/>
            <color indexed="81"/>
            <rFont val="Arial"/>
            <family val="2"/>
          </rPr>
          <t>Diese Spalte wird automatisch in die Grafiken von Raster "Restrisikomatrix" übernommen.</t>
        </r>
      </text>
    </comment>
    <comment ref="N5" authorId="0" shapeId="0" xr:uid="{00000000-0006-0000-0400-000004000000}">
      <text>
        <r>
          <rPr>
            <sz val="11"/>
            <color indexed="81"/>
            <rFont val="Arial"/>
            <family val="2"/>
          </rPr>
          <t>Begründung warum man gerade auf die getroffenen Annahme gekommen ist.</t>
        </r>
      </text>
    </comment>
    <comment ref="O5" authorId="0" shapeId="0" xr:uid="{00000000-0006-0000-0400-000005000000}">
      <text>
        <r>
          <rPr>
            <sz val="11"/>
            <color indexed="81"/>
            <rFont val="Arial"/>
            <family val="2"/>
          </rPr>
          <t xml:space="preserve">Dateien nicht ändern.
Wird für die Erstellung der Restrisikomatrix benutzt. </t>
        </r>
        <r>
          <rPr>
            <b/>
            <sz val="9"/>
            <color indexed="81"/>
            <rFont val="Tahoma"/>
            <family val="2"/>
          </rPr>
          <t xml:space="preserve">
</t>
        </r>
      </text>
    </comment>
  </commentList>
</comments>
</file>

<file path=xl/sharedStrings.xml><?xml version="1.0" encoding="utf-8"?>
<sst xmlns="http://schemas.openxmlformats.org/spreadsheetml/2006/main" count="268" uniqueCount="176">
  <si>
    <t>Höhere Gewalt</t>
  </si>
  <si>
    <t>Menschliche Fehlhandlungen</t>
  </si>
  <si>
    <t>Technisches Versagen</t>
  </si>
  <si>
    <t>Vorsätzliche Handlungen</t>
  </si>
  <si>
    <r>
      <t>R</t>
    </r>
    <r>
      <rPr>
        <b/>
        <sz val="8"/>
        <rFont val="Verdana"/>
        <family val="2"/>
      </rPr>
      <t xml:space="preserve">isiko Kategorie   </t>
    </r>
    <r>
      <rPr>
        <b/>
        <sz val="8"/>
        <color indexed="63"/>
        <rFont val="Verdana"/>
        <family val="2"/>
      </rPr>
      <t xml:space="preserve"> </t>
    </r>
    <r>
      <rPr>
        <b/>
        <sz val="8"/>
        <color indexed="9"/>
        <rFont val="Verdana"/>
        <family val="2"/>
      </rPr>
      <t>A*W=R</t>
    </r>
  </si>
  <si>
    <t>Steuerung Bereiche Verhältnis</t>
  </si>
  <si>
    <t>Organisatorische Mängel</t>
  </si>
  <si>
    <t>Beschreibung</t>
  </si>
  <si>
    <t>Zurück zu Risikoanalyse</t>
  </si>
  <si>
    <t>Projektbeschreibung</t>
  </si>
  <si>
    <r>
      <t xml:space="preserve">Departement
</t>
    </r>
    <r>
      <rPr>
        <b/>
        <sz val="11"/>
        <color theme="1"/>
        <rFont val="Arial"/>
        <family val="2"/>
      </rPr>
      <t>Amt</t>
    </r>
  </si>
  <si>
    <t xml:space="preserve">wenn ausgefüllt mind.: </t>
  </si>
  <si>
    <t>INTERN</t>
  </si>
  <si>
    <t>Version / Datum</t>
  </si>
  <si>
    <t>V0.1 / XX.XX.XXX</t>
  </si>
  <si>
    <t>Änderungsverlauf</t>
  </si>
  <si>
    <t>Version</t>
  </si>
  <si>
    <t>Datum</t>
  </si>
  <si>
    <t>Inhaltsverzeichnis</t>
  </si>
  <si>
    <t>Deckblatt</t>
  </si>
  <si>
    <t>Anleitung</t>
  </si>
  <si>
    <t>Auswirkungen</t>
  </si>
  <si>
    <t>Eintrittwahrscheinlichkeit</t>
  </si>
  <si>
    <t>Werte zwischen 1 und 6</t>
  </si>
  <si>
    <t>Werte zwischen 18 und 36</t>
  </si>
  <si>
    <t>Werte zwischen 8 und 16</t>
  </si>
  <si>
    <t>Felder sind mit den Werten 1 - 6 auszufüllen</t>
  </si>
  <si>
    <t>Risikomatrix</t>
  </si>
  <si>
    <t>Eintrittswahrscheinlichkeit</t>
  </si>
  <si>
    <t>über 10 Jahren</t>
  </si>
  <si>
    <t>alle 5-10 Jahre</t>
  </si>
  <si>
    <t>alle 3-5 Jahre</t>
  </si>
  <si>
    <t>alle 2-3 Jahre</t>
  </si>
  <si>
    <t>alle 1-2 Jahre</t>
  </si>
  <si>
    <t>Mehrmals pro Jahr</t>
  </si>
  <si>
    <t>Finanziell</t>
  </si>
  <si>
    <t>Reputation*</t>
  </si>
  <si>
    <t>*: analog Bewertungsmatrix Risikomanagement Bund</t>
  </si>
  <si>
    <t>&lt; 10'000 CHF</t>
  </si>
  <si>
    <t>10'000-100'000 CHF</t>
  </si>
  <si>
    <t>100'000-500'000 CHF</t>
  </si>
  <si>
    <t>500'000-1 Mio. CHF</t>
  </si>
  <si>
    <t>1-10 Mio. CHF</t>
  </si>
  <si>
    <t>&gt; 10 Mio.</t>
  </si>
  <si>
    <t>vereinzelte kritische Reaktionen in lokalen oder regionalen Medien</t>
  </si>
  <si>
    <t>regionale Medienpräsenz bis zu einer Woche</t>
  </si>
  <si>
    <t>nationale, flächendeckende Medienpräsenz bis zu einem Monat</t>
  </si>
  <si>
    <t>Beeinträchtigung eines kritischen Geschäftsprozesses 3 – 7 Tage lang</t>
  </si>
  <si>
    <t>Beeinträchtigung eines kritischen Geschäftsprozesses 7 – 14 Tage lang;
negative Auswirkungen auf andere kritische Prozesse; Handlungs-optionen BR eingeschränkt</t>
  </si>
  <si>
    <t>Beeinträchtigung von kritischen Geschäftsprozessen in mehreren Bereichen länger als 14 Tage lang;
Blockierung Regierungstätigkeit, Staatskrise</t>
  </si>
  <si>
    <t>Die Matrix dient der Bewertung der Risiken auf Stufe Bundesrat und Departement / Bundeskanzlei. 
Die Auswirkungsdimensionen eines Risikos und die Eintrittswahrscheinlichkeit sind in je sechs Stufen von «sehr gering» bis «sehr hoch» bzw. von «sehr unwahrscheinlich» bis «sehr wahrscheinlich» eingeteilt. 
Die einzelnen Stufen werden genauer erläutert.</t>
  </si>
  <si>
    <t>Allgemeine Bewertungsgrundsätze</t>
  </si>
  <si>
    <t>- Das Risiko ist unter Berücksichtigung aller relevanten Auswirkungsdimensionen einzustufen (Gesamtbewertung). Wenn mehrere Dimensionen relevant sind, wird es entsprechend der höchsten Auswirkung eingestuft.
- Die Bewertung des Risikos ist aufgrund des schlimmstmöglichen vorstellbaren Szenarios vorzunehmen («credible worst case»). 
- Bereits umgesetzte Massnahmen zur Verminderung eines Risikos werden bei der Bewertung der Auswirkungen berücksichtigt (Nettobewertung).</t>
  </si>
  <si>
    <t>Die Auswirkungen eines Risikos können vielfältig sein. Wir sprechen von unterschiedlichen Auswirkungsdimensionen. Diese ergänzen sich. 
Die Reihenfolge der nachfolgenden Auswirkungsdimensionen steht nicht in einem Zusammenhang mit deren Gewichtigkeit.</t>
  </si>
  <si>
    <t>Tabelle Eintretenswahrscheinlichkeit und Auswirkungen</t>
  </si>
  <si>
    <t>Legende Bewertung Risiken</t>
  </si>
  <si>
    <t>Legende</t>
  </si>
  <si>
    <r>
      <t xml:space="preserve">hoch
</t>
    </r>
    <r>
      <rPr>
        <i/>
        <sz val="11"/>
        <rFont val="Arial"/>
        <family val="2"/>
      </rPr>
      <t>5</t>
    </r>
  </si>
  <si>
    <r>
      <t xml:space="preserve">wesentlich
</t>
    </r>
    <r>
      <rPr>
        <i/>
        <sz val="11"/>
        <rFont val="Arial"/>
        <family val="2"/>
      </rPr>
      <t>4</t>
    </r>
  </si>
  <si>
    <r>
      <t xml:space="preserve">moderat
</t>
    </r>
    <r>
      <rPr>
        <i/>
        <sz val="11"/>
        <rFont val="Arial"/>
        <family val="2"/>
      </rPr>
      <t>3</t>
    </r>
  </si>
  <si>
    <r>
      <t xml:space="preserve">gering
</t>
    </r>
    <r>
      <rPr>
        <i/>
        <sz val="11"/>
        <rFont val="Arial"/>
        <family val="2"/>
      </rPr>
      <t>2</t>
    </r>
  </si>
  <si>
    <r>
      <t xml:space="preserve">sehr gering
</t>
    </r>
    <r>
      <rPr>
        <i/>
        <sz val="11"/>
        <rFont val="Arial"/>
        <family val="2"/>
      </rPr>
      <t>1</t>
    </r>
  </si>
  <si>
    <r>
      <t xml:space="preserve">sehr unwahr-scheinlich
</t>
    </r>
    <r>
      <rPr>
        <i/>
        <sz val="11"/>
        <rFont val="Arial"/>
        <family val="2"/>
      </rPr>
      <t>1</t>
    </r>
  </si>
  <si>
    <r>
      <t xml:space="preserve">unwahr-scheinlich
</t>
    </r>
    <r>
      <rPr>
        <i/>
        <sz val="11"/>
        <rFont val="Arial"/>
        <family val="2"/>
      </rPr>
      <t>2</t>
    </r>
  </si>
  <si>
    <r>
      <t xml:space="preserve">selten
</t>
    </r>
    <r>
      <rPr>
        <i/>
        <sz val="11"/>
        <rFont val="Arial"/>
        <family val="2"/>
      </rPr>
      <t>3</t>
    </r>
  </si>
  <si>
    <r>
      <t xml:space="preserve">möglich
</t>
    </r>
    <r>
      <rPr>
        <i/>
        <sz val="11"/>
        <rFont val="Arial"/>
        <family val="2"/>
      </rPr>
      <t>4</t>
    </r>
  </si>
  <si>
    <r>
      <t xml:space="preserve">wahr-scheinlich
</t>
    </r>
    <r>
      <rPr>
        <i/>
        <sz val="11"/>
        <rFont val="Arial"/>
        <family val="2"/>
      </rPr>
      <t>5</t>
    </r>
  </si>
  <si>
    <r>
      <t xml:space="preserve">sehr wahr-scheinlich
</t>
    </r>
    <r>
      <rPr>
        <i/>
        <sz val="11"/>
        <rFont val="Arial"/>
        <family val="2"/>
      </rPr>
      <t>6</t>
    </r>
  </si>
  <si>
    <t>Risiko</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</si>
  <si>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</si>
  <si>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</si>
  <si>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</si>
  <si>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</si>
  <si>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</si>
  <si>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</si>
  <si>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</si>
  <si>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</si>
  <si>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</si>
  <si>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</si>
  <si>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</si>
  <si>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</si>
  <si>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</si>
  <si>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</si>
  <si>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</si>
  <si>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</si>
  <si>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</si>
  <si>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</si>
  <si>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</si>
  <si>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</si>
  <si>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</si>
  <si>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</si>
  <si>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</si>
  <si>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</si>
  <si>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</si>
  <si>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</si>
  <si>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</si>
  <si>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</si>
  <si>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</si>
  <si>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</si>
  <si>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Vertraulichkeit (Vt)</t>
  </si>
  <si>
    <t>Verfügbarkeit (Vf)</t>
  </si>
  <si>
    <t>Integrität (I)</t>
  </si>
  <si>
    <t>Nachvollziehbarkeit (N)</t>
  </si>
  <si>
    <t>Nr.</t>
  </si>
  <si>
    <t>Verantwortlich Umsetzung</t>
  </si>
  <si>
    <t>Art</t>
  </si>
  <si>
    <t>Sicherheitsanforderungen und Verantwortlichkeiten zur Risiko-Reduktion</t>
  </si>
  <si>
    <t>Sicherheitsanforderungen</t>
  </si>
  <si>
    <t>Restrisikomatrix</t>
  </si>
  <si>
    <t>Wirkung auf Risiko</t>
  </si>
  <si>
    <t>Begründung und Beschreibung der Wirkung</t>
  </si>
  <si>
    <t>Anleitung zum Ausfüllen der Arbeitsblätter</t>
  </si>
  <si>
    <r>
      <t xml:space="preserve">sehr unwahrscheinlich
</t>
    </r>
    <r>
      <rPr>
        <b/>
        <i/>
        <sz val="11"/>
        <rFont val="Arial"/>
        <family val="2"/>
      </rPr>
      <t>1</t>
    </r>
  </si>
  <si>
    <r>
      <t xml:space="preserve">unwahrscheinlich
</t>
    </r>
    <r>
      <rPr>
        <b/>
        <i/>
        <sz val="11"/>
        <rFont val="Arial"/>
        <family val="2"/>
      </rPr>
      <t>2</t>
    </r>
  </si>
  <si>
    <r>
      <t xml:space="preserve">selten
</t>
    </r>
    <r>
      <rPr>
        <b/>
        <i/>
        <sz val="11"/>
        <rFont val="Arial"/>
        <family val="2"/>
      </rPr>
      <t>3</t>
    </r>
  </si>
  <si>
    <r>
      <t xml:space="preserve">möglich
</t>
    </r>
    <r>
      <rPr>
        <b/>
        <i/>
        <sz val="11"/>
        <rFont val="Arial"/>
        <family val="2"/>
      </rPr>
      <t>4</t>
    </r>
  </si>
  <si>
    <r>
      <t xml:space="preserve">sehr wahrscheinlich
</t>
    </r>
    <r>
      <rPr>
        <b/>
        <i/>
        <sz val="11"/>
        <rFont val="Arial"/>
        <family val="2"/>
      </rPr>
      <t>6</t>
    </r>
  </si>
  <si>
    <r>
      <t xml:space="preserve">wahrscheinlich
</t>
    </r>
    <r>
      <rPr>
        <b/>
        <i/>
        <sz val="11"/>
        <rFont val="Arial"/>
        <family val="2"/>
      </rPr>
      <t>5</t>
    </r>
  </si>
  <si>
    <t>Risikobewertung</t>
  </si>
  <si>
    <r>
      <t xml:space="preserve">Risiko-bewertung
</t>
    </r>
    <r>
      <rPr>
        <b/>
        <i/>
        <sz val="11"/>
        <rFont val="Arial Narrow"/>
        <family val="2"/>
      </rPr>
      <t>max(Vt, Vf, I, N)</t>
    </r>
  </si>
  <si>
    <t>Restrisikobewertung</t>
  </si>
  <si>
    <t>Umsetzungsbeschreibung / 
Begründung bei nicht Umsetzung</t>
  </si>
  <si>
    <t>Wirkung</t>
  </si>
  <si>
    <t>Massnahmen</t>
  </si>
  <si>
    <t>Umsetzung
Ja/Nein/
Teilweise</t>
  </si>
  <si>
    <t>Projektname / Schutzobjektname</t>
  </si>
  <si>
    <t>P042-Hi02 - ISDS-Konzept - Risikoanalyse</t>
  </si>
  <si>
    <t>Risiken Farben</t>
  </si>
  <si>
    <t>Grün</t>
  </si>
  <si>
    <t>Sind Risiken die entweder inhärent (im Schutzobjekt als solches) sind oder aber vernachlässigt werden können. Sollen mit einfachen Massnahmen minimiert werden können.</t>
  </si>
  <si>
    <t>Gelb</t>
  </si>
  <si>
    <t>Risiken deren Auswirkungen erheblich sind und deshalb reduziert werden müssen.</t>
  </si>
  <si>
    <t>Rot</t>
  </si>
  <si>
    <t>Grosse Risiken deren Auswirkungen kritisch bis katastrophal sind. Diese Risiken müssen unbedingt reduziert werden.</t>
  </si>
  <si>
    <t>Dieser Grafik wird automatisch ausgefüllt. Bei gleichen Risiken-Werten sind die Legende ein wenig zu verschieben (um die verschiedenen Risiken mit gleichen Werten zu sehen).</t>
  </si>
  <si>
    <r>
      <rPr>
        <sz val="11"/>
        <color rgb="FF0000FF"/>
        <rFont val="Arial"/>
        <family val="2"/>
      </rPr>
      <t>Bearbeitungsdaten</t>
    </r>
    <r>
      <rPr>
        <i/>
        <sz val="11"/>
        <color rgb="FF0000FF"/>
        <rFont val="Arial"/>
        <family val="2"/>
      </rPr>
      <t xml:space="preserve">
max(Auswirk.(Vt), Auswirk.(Vf), Auswirk. (I), Auswirk.(N))</t>
    </r>
  </si>
  <si>
    <r>
      <rPr>
        <b/>
        <u/>
        <sz val="11"/>
        <color theme="1"/>
        <rFont val="Arial Narrow"/>
        <family val="2"/>
      </rPr>
      <t>A</t>
    </r>
    <r>
      <rPr>
        <b/>
        <sz val="11"/>
        <color theme="1"/>
        <rFont val="Arial Narrow"/>
        <family val="2"/>
      </rPr>
      <t xml:space="preserve">uswirkungen
</t>
    </r>
    <r>
      <rPr>
        <b/>
        <i/>
        <sz val="11"/>
        <color indexed="8"/>
        <rFont val="Arial Narrow"/>
        <family val="2"/>
      </rPr>
      <t>1 - 6</t>
    </r>
  </si>
  <si>
    <r>
      <rPr>
        <b/>
        <u/>
        <sz val="11"/>
        <color indexed="8"/>
        <rFont val="Arial Narrow"/>
        <family val="2"/>
      </rPr>
      <t>E</t>
    </r>
    <r>
      <rPr>
        <b/>
        <sz val="11"/>
        <color indexed="8"/>
        <rFont val="Arial Narrow"/>
        <family val="2"/>
      </rPr>
      <t>intrittswahr-scheinlichkeit
1- 6</t>
    </r>
  </si>
  <si>
    <r>
      <rPr>
        <b/>
        <u/>
        <sz val="11"/>
        <color indexed="8"/>
        <rFont val="Arial Narrow"/>
        <family val="2"/>
      </rPr>
      <t>R</t>
    </r>
    <r>
      <rPr>
        <b/>
        <sz val="11"/>
        <color indexed="8"/>
        <rFont val="Arial Narrow"/>
        <family val="2"/>
      </rPr>
      <t xml:space="preserve">isikobewertung   
</t>
    </r>
    <r>
      <rPr>
        <b/>
        <i/>
        <sz val="11"/>
        <color indexed="8"/>
        <rFont val="Arial Narrow"/>
        <family val="2"/>
      </rPr>
      <t>R=E*A</t>
    </r>
  </si>
  <si>
    <r>
      <t xml:space="preserve">hoch
</t>
    </r>
    <r>
      <rPr>
        <b/>
        <i/>
        <sz val="11"/>
        <rFont val="Arial"/>
        <family val="2"/>
      </rPr>
      <t>5</t>
    </r>
  </si>
  <si>
    <r>
      <t xml:space="preserve">wesentlich
</t>
    </r>
    <r>
      <rPr>
        <b/>
        <i/>
        <sz val="11"/>
        <rFont val="Arial"/>
        <family val="2"/>
      </rPr>
      <t>4</t>
    </r>
  </si>
  <si>
    <r>
      <t xml:space="preserve">moderat
</t>
    </r>
    <r>
      <rPr>
        <b/>
        <i/>
        <sz val="11"/>
        <rFont val="Arial"/>
        <family val="2"/>
      </rPr>
      <t>3</t>
    </r>
  </si>
  <si>
    <r>
      <t xml:space="preserve">gering
</t>
    </r>
    <r>
      <rPr>
        <b/>
        <i/>
        <sz val="11"/>
        <rFont val="Arial"/>
        <family val="2"/>
      </rPr>
      <t>2</t>
    </r>
  </si>
  <si>
    <r>
      <t xml:space="preserve">sehr gering
</t>
    </r>
    <r>
      <rPr>
        <b/>
        <i/>
        <sz val="11"/>
        <rFont val="Arial"/>
        <family val="2"/>
      </rPr>
      <t>1</t>
    </r>
  </si>
  <si>
    <t xml:space="preserve">internationale Medienkampagne bis mehrere Jahre;
gravierende politische oder wirtschaftliche Konsequenzen; Sanktionen (schwarze Listen, Embargo, …)
</t>
  </si>
  <si>
    <t xml:space="preserve">nationale und teilweise internationale Medienpräsenz bis zu einem Jahr;
Glaubwürdigkeit BR in Frage gestellt
</t>
  </si>
  <si>
    <t xml:space="preserve">nationale und internationale Medienkampagne bis zu einem Jahr;
politische oder wirtschaftliche Konsequenzen; Handlungsoptionen BR in Frage gestellt
</t>
  </si>
  <si>
    <t xml:space="preserve">Beeinträchtigung eines nicht-kritischen Geschäftsprozesses 1 – 3 Tage lang, oder eines kritischen Geschäftsprozesses bis ½ Tag lang
</t>
  </si>
  <si>
    <t xml:space="preserve">Beeinträchtigung eines nicht-kritischen Geschäftsprozesses bis zu einem Tag lang
</t>
  </si>
  <si>
    <r>
      <t xml:space="preserve">sehr hoch
</t>
    </r>
    <r>
      <rPr>
        <i/>
        <sz val="11"/>
        <rFont val="Arial"/>
        <family val="2"/>
      </rPr>
      <t>6</t>
    </r>
  </si>
  <si>
    <r>
      <t xml:space="preserve">sehr hoch
</t>
    </r>
    <r>
      <rPr>
        <b/>
        <i/>
        <sz val="11"/>
        <rFont val="Arial"/>
        <family val="2"/>
      </rPr>
      <t>6</t>
    </r>
  </si>
  <si>
    <t>Autor</t>
  </si>
  <si>
    <t>Szenario</t>
  </si>
  <si>
    <t>Kommentar / Begründung</t>
  </si>
  <si>
    <t>Diese Grafik wird automatisch ausgefüllt. Bei gleichen Risiko-Werten ist die Legende ein wenig zu verschieben (um die verschiedenen Risiken mit gleichen Werten zu sehen).</t>
  </si>
  <si>
    <r>
      <t xml:space="preserve">Anforderung
</t>
    </r>
    <r>
      <rPr>
        <b/>
        <i/>
        <sz val="9"/>
        <color rgb="FFFFFFFF"/>
        <rFont val="Arial"/>
        <family val="2"/>
      </rPr>
      <t>(Bei nicht umgesetzter Anforderung aus verbindlichen Vorgaben, ist die Referenz zur Ausnahmebewilligung zu referenzieren)</t>
    </r>
  </si>
  <si>
    <t>Eintritt Wahrscheinlichkeit</t>
  </si>
  <si>
    <t>Erbschaftsprozesse*</t>
  </si>
  <si>
    <t xml:space="preserve">Beeinträchtigung eines nicht-kritischen Geschäftsprozesses mehr als 3 Tage lang, oder eines kritischen Geschäftsprozesses ½ – 3 Tage lang
</t>
  </si>
  <si>
    <t xml:space="preserve">Verletzung der Integrität z.B. durch Manipulation oder Fehler im System </t>
  </si>
  <si>
    <t xml:space="preserve">Verletzung der Vertraulichkeit z.B. durch Schwachstellen im System, missbräuchliche Verwendung der Informationen oder ein Angriff auf das System </t>
  </si>
  <si>
    <t>Verletzung der Verfügbarkeit z.B. durch Ausfall der Systeme, Verlust der Informationen oder Ransomware</t>
  </si>
  <si>
    <t xml:space="preserve">Verletzung der Nachvollziehbarkeit z.B. durch Fälschung oder Verlust der Protokolle. </t>
  </si>
  <si>
    <t>Geringfügige langfristige oder schwerwiegende kurzfristige Auswirkung auf die Grundrechte; geringe psychische, moralische oder soziale Verletzungen; evtl. adäquat kausal finanzieller Schaden. z.B. intransparente, unzulässige Beeinflussung des Kaufverhaltens.</t>
  </si>
  <si>
    <t>Schwerwiegende langfristige Auswirkung auf die Grundrechte; mittelschwere physische, psychische, moralische oder soziale Verletzungen; substanzieller adäquat kausal finanzieller Schaden. z.B. Verweigerung/Auflösung eines Vertragsverhältnisses; Rufschädigung.</t>
  </si>
  <si>
    <t>Vernachlässigbare Auswirkung auf die Grundrechte; kaum merkliche moralische oder soziale Verletzungen; evtl. adäquat kausaler minimaler finanzieller Schaden. z.B. die Notwendigkeit, das Internetkonto, die E-Mail-Adresse oder die Telefonnummer zu ändern.</t>
  </si>
  <si>
    <t>keine Auswirkung auf die Grundrechte; keine merklichen moralischen oder sozialen Verletzungen; kein adäquat kausaler finanzieller Schaden. z.B. geringfüge Überschreitung der zulässigen Aufbewahrungsdauer von Personendaten; Telefonanrufe oder unerwünschte Nachrichten ohne direkte oder indirekte Folgen.</t>
  </si>
  <si>
    <t>Unrechtmässige Beschaffung und Bearbeitung von Personendaten</t>
  </si>
  <si>
    <t>Verwendung von Personendaten zu nicht vorgesehenen Zwecken</t>
  </si>
  <si>
    <t>Bearbeitung von inkorrekten Daten</t>
  </si>
  <si>
    <t>Unbefugter Zugriff auf Personendaten</t>
  </si>
  <si>
    <t>Übermässig lange Aufbewahrung von Personendaten</t>
  </si>
  <si>
    <t>Verweigerung der Rechte der betroffenen Personen</t>
  </si>
  <si>
    <t>Hier können weitere Informationssicherheits- und Datenschutzrisiken aufgeführt werden. Die angegebenen Datenschutzrisiken sind aus dem dem DSFA-Leitfadens entnommen (Ziffer 3.4.1)</t>
  </si>
  <si>
    <t>Fatale Auswirkung auf die Grundrechte; schwerwiegende physische, psychische, moralische oder soziale Verletzungen; existenzgefährdender adäquat kausal finanzieller Schaden. z.B. folgeschwere falsche medizinische Behandlung aufgrund unrichtiger Patienteninformationen oder Patentenidentifikation; Risiken der grenzüberschreitenden Strafverfolgung aufgrund persönlicher Daten von Asylsuchenden, die in den Herkunftsstaat gelangen, mit Risiken für die betroffene Person oder ihre Familie (körperliche Unversehrtheit, Leben, etc.).</t>
  </si>
  <si>
    <t>Datenschutz / Grundrechte der 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</si>
</sst>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0"/>
      <name val="Arial"/>
    </font>
    <font>
      <sz val="11"/>
      <color theme="1"/>
      <name val="Arial"/>
      <family val="2"/>
    </font>
    <font>
      <sz val="11"/>
      <color theme="1"/>
      <name val="Arial"/>
      <family val="2"/>
    </font>
    <font>
      <sz val="11"/>
      <color theme="1"/>
      <name val="Arial"/>
      <family val="2"/>
    </font>
    <font>
      <u/>
      <sz val="10"/>
      <color indexed="12"/>
      <name val="Arial"/>
      <family val="2"/>
    </font>
    <font>
      <b/>
      <sz val="10"/>
      <name val="Verdana"/>
      <family val="2"/>
    </font>
    <font>
      <b/>
      <sz val="8"/>
      <name val="Verdana"/>
      <family val="2"/>
    </font>
    <font>
      <sz val="10"/>
      <name val="Verdana"/>
      <family val="2"/>
    </font>
    <font>
      <b/>
      <sz val="8"/>
      <color indexed="63"/>
      <name val="Verdana"/>
      <family val="2"/>
    </font>
    <font>
      <b/>
      <sz val="8"/>
      <color indexed="9"/>
      <name val="Verdana"/>
      <family val="2"/>
    </font>
    <font>
      <b/>
      <u/>
      <sz val="10"/>
      <name val="Arial"/>
      <family val="2"/>
    </font>
    <font>
      <b/>
      <sz val="12"/>
      <color indexed="12"/>
      <name val="Arial"/>
      <family val="2"/>
    </font>
    <font>
      <b/>
      <sz val="12"/>
      <color indexed="12"/>
      <name val="Verdana"/>
      <family val="2"/>
    </font>
    <font>
      <b/>
      <sz val="10"/>
      <name val="Arial"/>
      <family val="2"/>
    </font>
    <font>
      <sz val="8"/>
      <name val="Arial"/>
      <family val="2"/>
    </font>
    <font>
      <b/>
      <sz val="11"/>
      <name val="Arial"/>
      <family val="2"/>
    </font>
    <font>
      <sz val="11"/>
      <name val="Arial"/>
      <family val="2"/>
    </font>
    <font>
      <b/>
      <i/>
      <sz val="11"/>
      <name val="Arial"/>
      <family val="2"/>
    </font>
    <font>
      <sz val="11"/>
      <color rgb="FF0000FF"/>
      <name val="Arial"/>
      <family val="2"/>
    </font>
    <font>
      <b/>
      <sz val="11"/>
      <color theme="1"/>
      <name val="Arial"/>
      <family val="2"/>
    </font>
    <font>
      <sz val="11"/>
      <color theme="1"/>
      <name val="Calibri"/>
      <family val="2"/>
      <scheme val="minor"/>
    </font>
    <font>
      <b/>
      <sz val="14"/>
      <color theme="1"/>
      <name val="Arial"/>
      <family val="2"/>
    </font>
    <font>
      <b/>
      <i/>
      <sz val="11"/>
      <color theme="1"/>
      <name val="Arial"/>
      <family val="2"/>
    </font>
    <font>
      <i/>
      <sz val="11"/>
      <color theme="1"/>
      <name val="Arial"/>
      <family val="2"/>
    </font>
    <font>
      <u/>
      <sz val="11"/>
      <color indexed="12"/>
      <name val="Arial"/>
      <family val="2"/>
    </font>
    <font>
      <i/>
      <sz val="11"/>
      <name val="Arial"/>
      <family val="2"/>
    </font>
    <font>
      <sz val="11"/>
      <color indexed="8"/>
      <name val="Arial"/>
      <family val="2"/>
    </font>
    <font>
      <b/>
      <sz val="11"/>
      <color theme="1"/>
      <name val="Arial Narrow"/>
      <family val="2"/>
    </font>
    <font>
      <b/>
      <u/>
      <sz val="11"/>
      <color indexed="8"/>
      <name val="Arial Narrow"/>
      <family val="2"/>
    </font>
    <font>
      <b/>
      <sz val="11"/>
      <color indexed="8"/>
      <name val="Arial Narrow"/>
      <family val="2"/>
    </font>
    <font>
      <b/>
      <u/>
      <sz val="11"/>
      <color indexed="12"/>
      <name val="Arial"/>
      <family val="2"/>
    </font>
    <font>
      <b/>
      <i/>
      <sz val="11"/>
      <name val="Arial Narrow"/>
      <family val="2"/>
    </font>
    <font>
      <b/>
      <i/>
      <sz val="11"/>
      <color indexed="8"/>
      <name val="Arial Narrow"/>
      <family val="2"/>
    </font>
    <font>
      <b/>
      <sz val="11"/>
      <color rgb="FFFFFFFF"/>
      <name val="Arial"/>
      <family val="2"/>
    </font>
    <font>
      <sz val="11"/>
      <color indexed="81"/>
      <name val="Arial"/>
      <family val="2"/>
    </font>
    <font>
      <b/>
      <i/>
      <sz val="9"/>
      <color rgb="FFFFFFFF"/>
      <name val="Arial"/>
      <family val="2"/>
    </font>
    <font>
      <i/>
      <sz val="11"/>
      <color indexed="81"/>
      <name val="Arial"/>
      <family val="2"/>
    </font>
    <font>
      <i/>
      <sz val="11"/>
      <color rgb="FF0000FF"/>
      <name val="Arial"/>
      <family val="2"/>
    </font>
    <font>
      <b/>
      <sz val="9"/>
      <color indexed="81"/>
      <name val="Tahoma"/>
      <family val="2"/>
    </font>
    <font>
      <b/>
      <u/>
      <sz val="11"/>
      <color theme="1"/>
      <name val="Arial Narrow"/>
      <family val="2"/>
    </font>
    <font>
      <sz val="11"/>
      <color theme="0" tint="-0.14999847407452621"/>
      <name val="Arial"/>
      <family val="2"/>
    </font>
    <font>
      <i/>
      <sz val="11"/>
      <color theme="0" tint="-0.14999847407452621"/>
      <name val="Arial"/>
      <family val="2"/>
    </font>
    <font>
      <strike/>
      <sz val="11"/>
      <color rgb="FF0000FF"/>
      <name val="Arial"/>
      <family val="2"/>
    </font>
    <font>
      <strike/>
      <sz val="11"/>
      <name val="Arial"/>
      <family val="2"/>
    </font>
    <font>
      <strike/>
      <u/>
      <sz val="11"/>
      <color indexed="12"/>
      <name val="Arial"/>
      <family val="2"/>
    </font>
    <font>
      <strike/>
      <u/>
      <sz val="10"/>
      <color indexed="12"/>
      <name val="Arial"/>
      <family val="2"/>
    </font>
    <font>
      <sz val="11"/>
      <color rgb="FF7030A0"/>
      <name val="Arial"/>
      <family val="2"/>
    </font>
    <font>
      <b/>
      <sz val="11"/>
      <color rgb="FF7030A0"/>
      <name val="Arial"/>
      <family val="2"/>
    </font>
  </fonts>
  <fills count="14">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22"/>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808080"/>
        <bgColor indexed="64"/>
      </patternFill>
    </fill>
    <fill>
      <patternFill patternType="lightTrellis"/>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20" fillId="0" borderId="0"/>
  </cellStyleXfs>
  <cellXfs count="175">
    <xf numFmtId="0" fontId="0" fillId="0" borderId="0" xfId="0"/>
    <xf numFmtId="0" fontId="5" fillId="2" borderId="2" xfId="0" applyFont="1" applyFill="1" applyBorder="1" applyAlignment="1" applyProtection="1">
      <alignment horizontal="center"/>
    </xf>
    <xf numFmtId="0" fontId="10" fillId="2" borderId="0" xfId="0" applyFont="1" applyFill="1"/>
    <xf numFmtId="0" fontId="0" fillId="2" borderId="0" xfId="0" applyFill="1"/>
    <xf numFmtId="0" fontId="11" fillId="2" borderId="0" xfId="0" applyFont="1" applyFill="1" applyAlignment="1">
      <alignment horizontal="center"/>
    </xf>
    <xf numFmtId="0" fontId="12" fillId="2" borderId="0" xfId="0" applyFont="1" applyFill="1" applyAlignment="1">
      <alignment horizontal="center"/>
    </xf>
    <xf numFmtId="0" fontId="7" fillId="0" borderId="0" xfId="0" applyFont="1" applyProtection="1"/>
    <xf numFmtId="0" fontId="9" fillId="2"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xf>
    <xf numFmtId="0" fontId="0" fillId="2" borderId="2" xfId="0" applyFill="1" applyBorder="1" applyProtection="1"/>
    <xf numFmtId="0" fontId="0" fillId="2" borderId="3" xfId="0" applyFill="1" applyBorder="1" applyProtection="1"/>
    <xf numFmtId="0" fontId="13" fillId="0" borderId="0" xfId="0" applyFont="1" applyFill="1"/>
    <xf numFmtId="0" fontId="0" fillId="0" borderId="0" xfId="0" applyFill="1"/>
    <xf numFmtId="0" fontId="16" fillId="0" borderId="0" xfId="0" applyFont="1"/>
    <xf numFmtId="0" fontId="16" fillId="0" borderId="0" xfId="0" applyFont="1" applyAlignment="1">
      <alignment wrapText="1"/>
    </xf>
    <xf numFmtId="0" fontId="18" fillId="0" borderId="0" xfId="0" applyFont="1" applyAlignment="1">
      <alignment vertical="top" wrapText="1"/>
    </xf>
    <xf numFmtId="0" fontId="3" fillId="0" borderId="0" xfId="2" applyFont="1"/>
    <xf numFmtId="0" fontId="3" fillId="0" borderId="0" xfId="2" applyFont="1" applyAlignment="1">
      <alignment vertical="top" wrapText="1"/>
    </xf>
    <xf numFmtId="0" fontId="3" fillId="0" borderId="0" xfId="2" applyFont="1" applyAlignment="1">
      <alignment horizontal="right"/>
    </xf>
    <xf numFmtId="0" fontId="19" fillId="0" borderId="0" xfId="2" applyFont="1" applyAlignment="1">
      <alignment horizontal="right"/>
    </xf>
    <xf numFmtId="0" fontId="19" fillId="0" borderId="0" xfId="2" applyFont="1"/>
    <xf numFmtId="0" fontId="18" fillId="0" borderId="0" xfId="2" applyFont="1" applyAlignment="1">
      <alignment vertical="center"/>
    </xf>
    <xf numFmtId="0" fontId="22" fillId="5" borderId="1" xfId="2" applyFont="1" applyFill="1" applyBorder="1"/>
    <xf numFmtId="0" fontId="3" fillId="0" borderId="1" xfId="2" applyFont="1" applyBorder="1" applyAlignment="1">
      <alignment horizontal="left" vertical="center"/>
    </xf>
    <xf numFmtId="0" fontId="15" fillId="0" borderId="0" xfId="0" applyFont="1" applyProtection="1"/>
    <xf numFmtId="0" fontId="16" fillId="0" borderId="0" xfId="0" applyFont="1" applyProtection="1"/>
    <xf numFmtId="0" fontId="15" fillId="0" borderId="0" xfId="0" applyFont="1" applyAlignment="1" applyProtection="1">
      <alignment horizontal="right" vertical="center" wrapText="1"/>
    </xf>
    <xf numFmtId="0" fontId="16" fillId="0" borderId="0" xfId="0" applyNumberFormat="1" applyFont="1" applyProtection="1"/>
    <xf numFmtId="0" fontId="16" fillId="0" borderId="0" xfId="0" applyFont="1" applyAlignment="1" applyProtection="1"/>
    <xf numFmtId="0" fontId="16" fillId="0" borderId="0" xfId="0" applyFont="1" applyAlignment="1" applyProtection="1">
      <alignment horizontal="left" wrapText="1"/>
    </xf>
    <xf numFmtId="0" fontId="27" fillId="5" borderId="1" xfId="0" applyFont="1" applyFill="1" applyBorder="1" applyAlignment="1" applyProtection="1">
      <alignment horizontal="center" vertical="center" wrapText="1"/>
    </xf>
    <xf numFmtId="0" fontId="15" fillId="0" borderId="0" xfId="0" applyFont="1" applyAlignment="1" applyProtection="1">
      <alignment horizontal="right"/>
    </xf>
    <xf numFmtId="0" fontId="15" fillId="0" borderId="0" xfId="0" applyFont="1"/>
    <xf numFmtId="0" fontId="16" fillId="0" borderId="0" xfId="0" applyFont="1" applyAlignment="1" applyProtection="1">
      <alignment textRotation="90"/>
    </xf>
    <xf numFmtId="0" fontId="16" fillId="11" borderId="20" xfId="0" applyFont="1" applyFill="1" applyBorder="1" applyProtection="1"/>
    <xf numFmtId="0" fontId="16" fillId="10" borderId="14" xfId="0" applyFont="1" applyFill="1" applyBorder="1" applyProtection="1"/>
    <xf numFmtId="0" fontId="16" fillId="9" borderId="15" xfId="0" applyFont="1" applyFill="1" applyBorder="1" applyProtection="1"/>
    <xf numFmtId="0" fontId="16" fillId="9" borderId="1" xfId="0" applyFont="1" applyFill="1" applyBorder="1" applyAlignment="1" applyProtection="1">
      <alignment textRotation="90"/>
    </xf>
    <xf numFmtId="0" fontId="16" fillId="9" borderId="1" xfId="0" applyFont="1" applyFill="1" applyBorder="1" applyProtection="1"/>
    <xf numFmtId="0" fontId="16" fillId="10" borderId="19" xfId="0" applyFont="1" applyFill="1" applyBorder="1" applyProtection="1"/>
    <xf numFmtId="0" fontId="16" fillId="10" borderId="16" xfId="0" applyFont="1" applyFill="1" applyBorder="1" applyProtection="1"/>
    <xf numFmtId="0" fontId="16" fillId="9" borderId="15" xfId="0" applyFont="1" applyFill="1" applyBorder="1" applyAlignment="1" applyProtection="1">
      <alignment textRotation="90"/>
    </xf>
    <xf numFmtId="0" fontId="16" fillId="10" borderId="15" xfId="0" applyFont="1" applyFill="1" applyBorder="1" applyProtection="1"/>
    <xf numFmtId="0" fontId="16" fillId="10" borderId="1" xfId="0" applyFont="1" applyFill="1" applyBorder="1" applyProtection="1"/>
    <xf numFmtId="0" fontId="16" fillId="10" borderId="16" xfId="0" applyFont="1" applyFill="1" applyBorder="1" applyAlignment="1" applyProtection="1">
      <alignment textRotation="90"/>
    </xf>
    <xf numFmtId="0" fontId="16" fillId="11" borderId="3" xfId="0" applyFont="1" applyFill="1" applyBorder="1" applyProtection="1"/>
    <xf numFmtId="0" fontId="16" fillId="11" borderId="16" xfId="0" applyFont="1" applyFill="1" applyBorder="1" applyProtection="1"/>
    <xf numFmtId="0" fontId="16" fillId="10" borderId="1" xfId="0" applyFont="1" applyFill="1" applyBorder="1" applyAlignment="1" applyProtection="1">
      <alignment textRotation="90"/>
    </xf>
    <xf numFmtId="0" fontId="16" fillId="11" borderId="1" xfId="0" applyFont="1" applyFill="1" applyBorder="1" applyProtection="1"/>
    <xf numFmtId="0" fontId="16" fillId="10" borderId="15" xfId="0" applyFont="1" applyFill="1" applyBorder="1" applyAlignment="1" applyProtection="1">
      <alignment textRotation="90"/>
    </xf>
    <xf numFmtId="0" fontId="16" fillId="10" borderId="17" xfId="0" applyFont="1" applyFill="1" applyBorder="1" applyProtection="1"/>
    <xf numFmtId="0" fontId="16" fillId="10" borderId="18" xfId="0" applyFont="1" applyFill="1" applyBorder="1" applyProtection="1"/>
    <xf numFmtId="0" fontId="16" fillId="11" borderId="4" xfId="0" applyFont="1" applyFill="1" applyBorder="1" applyAlignment="1" applyProtection="1">
      <alignment textRotation="90"/>
    </xf>
    <xf numFmtId="0" fontId="16" fillId="11" borderId="4" xfId="0" applyFont="1" applyFill="1" applyBorder="1" applyProtection="1"/>
    <xf numFmtId="0" fontId="16" fillId="0" borderId="1" xfId="0" applyFont="1" applyBorder="1" applyAlignment="1">
      <alignment horizontal="center"/>
    </xf>
    <xf numFmtId="0" fontId="16" fillId="5" borderId="1" xfId="0" applyFont="1" applyFill="1" applyBorder="1" applyAlignment="1" applyProtection="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5" fillId="0" borderId="0" xfId="0" applyFont="1" applyAlignment="1">
      <alignment horizontal="right"/>
    </xf>
    <xf numFmtId="0" fontId="15" fillId="7" borderId="0" xfId="0" applyFont="1" applyFill="1" applyAlignment="1">
      <alignment wrapText="1"/>
    </xf>
    <xf numFmtId="0" fontId="25" fillId="0" borderId="0" xfId="0" applyFont="1" applyProtection="1"/>
    <xf numFmtId="0" fontId="16" fillId="0" borderId="0" xfId="0" applyFont="1" applyAlignment="1" applyProtection="1">
      <alignment vertical="top" wrapText="1"/>
    </xf>
    <xf numFmtId="0" fontId="29" fillId="5" borderId="24" xfId="0" applyFont="1" applyFill="1" applyBorder="1" applyAlignment="1" applyProtection="1">
      <alignment horizontal="center" vertical="center" wrapText="1"/>
    </xf>
    <xf numFmtId="0" fontId="2" fillId="0" borderId="0" xfId="2" applyFont="1" applyAlignment="1">
      <alignment horizontal="left" vertical="top"/>
    </xf>
    <xf numFmtId="0" fontId="2" fillId="0" borderId="0" xfId="2" applyFont="1" applyAlignment="1">
      <alignment horizontal="center" vertical="top"/>
    </xf>
    <xf numFmtId="0" fontId="19" fillId="0" borderId="0" xfId="2" applyFont="1" applyAlignment="1">
      <alignment horizontal="right" vertical="top"/>
    </xf>
    <xf numFmtId="0" fontId="2" fillId="0" borderId="0" xfId="2" applyFont="1"/>
    <xf numFmtId="0" fontId="33" fillId="12" borderId="1" xfId="2" applyFont="1" applyFill="1" applyBorder="1" applyAlignment="1">
      <alignment horizontal="left" vertical="top" wrapText="1"/>
    </xf>
    <xf numFmtId="0" fontId="33" fillId="12" borderId="1" xfId="2" applyFont="1" applyFill="1" applyBorder="1" applyAlignment="1">
      <alignment horizontal="center" vertical="top" wrapText="1"/>
    </xf>
    <xf numFmtId="0" fontId="2" fillId="0" borderId="1" xfId="2" applyFont="1" applyBorder="1" applyAlignment="1">
      <alignment horizontal="left" vertical="top"/>
    </xf>
    <xf numFmtId="0" fontId="2" fillId="0" borderId="1" xfId="2" applyFont="1" applyBorder="1" applyAlignment="1">
      <alignment horizontal="center" vertical="top"/>
    </xf>
    <xf numFmtId="0" fontId="15" fillId="5" borderId="1" xfId="0" applyFont="1" applyFill="1" applyBorder="1" applyAlignment="1">
      <alignment horizontal="center" wrapText="1"/>
    </xf>
    <xf numFmtId="0" fontId="23" fillId="0" borderId="1" xfId="2" applyFont="1" applyBorder="1" applyAlignment="1">
      <alignment horizontal="left" vertical="top"/>
    </xf>
    <xf numFmtId="0" fontId="16" fillId="0" borderId="0" xfId="0" applyFont="1" applyFill="1" applyAlignment="1">
      <alignment wrapText="1"/>
    </xf>
    <xf numFmtId="0" fontId="19" fillId="0" borderId="0" xfId="2" applyFont="1" applyAlignment="1">
      <alignment horizontal="left" vertical="top"/>
    </xf>
    <xf numFmtId="0" fontId="33" fillId="12" borderId="1" xfId="0" applyFont="1" applyFill="1" applyBorder="1" applyAlignment="1">
      <alignment horizontal="center" vertical="top" wrapText="1"/>
    </xf>
    <xf numFmtId="0" fontId="33" fillId="12" borderId="1" xfId="0" applyFont="1" applyFill="1" applyBorder="1" applyAlignment="1">
      <alignment horizontal="left" vertical="top" wrapText="1"/>
    </xf>
    <xf numFmtId="0" fontId="1" fillId="0" borderId="1" xfId="2" applyFont="1" applyBorder="1" applyAlignment="1">
      <alignment horizontal="center" vertical="top"/>
    </xf>
    <xf numFmtId="0" fontId="0" fillId="0" borderId="0" xfId="0" applyAlignment="1">
      <alignment wrapText="1"/>
    </xf>
    <xf numFmtId="0" fontId="16" fillId="9" borderId="0" xfId="0" applyFont="1" applyFill="1" applyAlignment="1">
      <alignment horizontal="center"/>
    </xf>
    <xf numFmtId="0" fontId="16" fillId="10" borderId="0" xfId="0" applyFont="1" applyFill="1" applyAlignment="1">
      <alignment horizontal="center"/>
    </xf>
    <xf numFmtId="0" fontId="16" fillId="11" borderId="0" xfId="0" applyFont="1" applyFill="1" applyAlignment="1">
      <alignment horizontal="center"/>
    </xf>
    <xf numFmtId="0" fontId="25" fillId="3" borderId="1" xfId="0" applyFont="1" applyFill="1" applyBorder="1" applyAlignment="1" applyProtection="1">
      <alignment horizontal="left" vertical="top"/>
    </xf>
    <xf numFmtId="0" fontId="18" fillId="0" borderId="2" xfId="0" applyFont="1" applyFill="1" applyBorder="1" applyAlignment="1" applyProtection="1">
      <alignment horizontal="center"/>
    </xf>
    <xf numFmtId="0" fontId="16" fillId="0" borderId="0" xfId="0" applyFont="1" applyBorder="1" applyProtection="1"/>
    <xf numFmtId="0" fontId="37" fillId="0" borderId="0" xfId="0" applyFont="1" applyBorder="1" applyProtection="1"/>
    <xf numFmtId="0" fontId="15" fillId="7" borderId="1" xfId="0" applyFont="1" applyFill="1" applyBorder="1" applyAlignment="1">
      <alignment horizontal="center" vertical="center"/>
    </xf>
    <xf numFmtId="0" fontId="15" fillId="5" borderId="1" xfId="0" applyFont="1" applyFill="1" applyBorder="1" applyAlignment="1" applyProtection="1">
      <alignment horizontal="center" vertical="center" wrapText="1"/>
    </xf>
    <xf numFmtId="0" fontId="24" fillId="0" borderId="0" xfId="1" applyFont="1" applyBorder="1" applyAlignment="1" applyProtection="1"/>
    <xf numFmtId="0" fontId="40" fillId="4" borderId="1" xfId="0" applyFont="1" applyFill="1" applyBorder="1" applyProtection="1"/>
    <xf numFmtId="0" fontId="16" fillId="4" borderId="1" xfId="0" applyFont="1" applyFill="1" applyBorder="1" applyAlignment="1" applyProtection="1">
      <alignment wrapText="1"/>
    </xf>
    <xf numFmtId="0" fontId="16" fillId="4" borderId="1" xfId="0" applyFont="1" applyFill="1" applyBorder="1" applyAlignment="1" applyProtection="1">
      <alignment vertical="top"/>
    </xf>
    <xf numFmtId="0" fontId="24" fillId="0" borderId="0" xfId="1" applyFont="1" applyAlignment="1" applyProtection="1"/>
    <xf numFmtId="0" fontId="16" fillId="0" borderId="0" xfId="0" applyFont="1" applyAlignment="1" applyProtection="1">
      <alignment wrapText="1"/>
    </xf>
    <xf numFmtId="0" fontId="40" fillId="4" borderId="1" xfId="0" applyFont="1" applyFill="1" applyBorder="1" applyAlignment="1" applyProtection="1">
      <alignment wrapText="1"/>
    </xf>
    <xf numFmtId="0" fontId="16" fillId="0" borderId="0" xfId="0" applyFont="1" applyBorder="1" applyAlignment="1" applyProtection="1">
      <alignment wrapText="1"/>
    </xf>
    <xf numFmtId="0" fontId="4" fillId="0" borderId="0" xfId="1" applyBorder="1" applyAlignment="1" applyProtection="1">
      <alignment wrapText="1"/>
    </xf>
    <xf numFmtId="0" fontId="24" fillId="0" borderId="0" xfId="1" applyFont="1" applyBorder="1" applyAlignment="1" applyProtection="1">
      <alignment wrapText="1"/>
    </xf>
    <xf numFmtId="0" fontId="16" fillId="0" borderId="0" xfId="0" applyFont="1" applyFill="1" applyBorder="1" applyAlignment="1" applyProtection="1">
      <alignment wrapText="1"/>
    </xf>
    <xf numFmtId="0" fontId="24" fillId="0" borderId="0" xfId="1" applyFont="1" applyAlignment="1" applyProtection="1">
      <alignment wrapText="1"/>
    </xf>
    <xf numFmtId="0" fontId="26" fillId="0" borderId="0" xfId="0" applyFont="1" applyAlignment="1" applyProtection="1">
      <alignment wrapText="1"/>
    </xf>
    <xf numFmtId="0" fontId="16" fillId="0" borderId="1" xfId="0" applyFont="1" applyBorder="1" applyAlignment="1" applyProtection="1">
      <alignment horizontal="center" vertical="center"/>
      <protection locked="0"/>
    </xf>
    <xf numFmtId="0" fontId="15" fillId="3" borderId="1" xfId="0" applyFont="1" applyFill="1" applyBorder="1" applyAlignment="1" applyProtection="1">
      <alignment horizontal="center" vertical="center"/>
    </xf>
    <xf numFmtId="0" fontId="15" fillId="3" borderId="24"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0" fontId="15" fillId="3" borderId="10" xfId="0" applyFont="1" applyFill="1" applyBorder="1" applyAlignment="1" applyProtection="1">
      <alignment horizontal="center" vertical="center"/>
    </xf>
    <xf numFmtId="0" fontId="40" fillId="4" borderId="1" xfId="0" applyFont="1" applyFill="1" applyBorder="1" applyAlignment="1" applyProtection="1">
      <alignment horizontal="left" vertical="top" wrapText="1"/>
    </xf>
    <xf numFmtId="0" fontId="16" fillId="4" borderId="1" xfId="0" applyFont="1" applyFill="1" applyBorder="1" applyAlignment="1" applyProtection="1">
      <alignment horizontal="left" vertical="top" wrapText="1"/>
    </xf>
    <xf numFmtId="0" fontId="25" fillId="4" borderId="4" xfId="0" applyFont="1" applyFill="1" applyBorder="1" applyAlignment="1" applyProtection="1">
      <alignment horizontal="left" vertical="top" wrapText="1"/>
    </xf>
    <xf numFmtId="0" fontId="25" fillId="4" borderId="1" xfId="0" applyFont="1" applyFill="1" applyBorder="1" applyAlignment="1" applyProtection="1">
      <alignment horizontal="left" vertical="top" wrapText="1"/>
    </xf>
    <xf numFmtId="0" fontId="41" fillId="4" borderId="1" xfId="0" applyFont="1" applyFill="1" applyBorder="1" applyAlignment="1" applyProtection="1">
      <alignment horizontal="left" vertical="top" wrapText="1"/>
    </xf>
    <xf numFmtId="0" fontId="18" fillId="4" borderId="1" xfId="0" applyFont="1" applyFill="1" applyBorder="1" applyAlignment="1" applyProtection="1">
      <alignment horizontal="center" wrapText="1"/>
    </xf>
    <xf numFmtId="0" fontId="19" fillId="0" borderId="0" xfId="0" applyFont="1" applyFill="1" applyAlignment="1">
      <alignment vertical="center" wrapText="1"/>
    </xf>
    <xf numFmtId="0" fontId="42" fillId="0" borderId="0" xfId="1" applyFont="1" applyBorder="1" applyAlignment="1" applyProtection="1"/>
    <xf numFmtId="0" fontId="43" fillId="0" borderId="0" xfId="0" applyFont="1" applyBorder="1" applyAlignment="1" applyProtection="1">
      <alignment wrapText="1"/>
    </xf>
    <xf numFmtId="0" fontId="44" fillId="0" borderId="0" xfId="1" applyFont="1" applyBorder="1" applyAlignment="1" applyProtection="1"/>
    <xf numFmtId="0" fontId="45" fillId="0" borderId="0" xfId="1" applyFont="1" applyBorder="1" applyAlignment="1" applyProtection="1">
      <alignment wrapText="1"/>
    </xf>
    <xf numFmtId="0" fontId="16" fillId="4" borderId="4" xfId="0" applyFont="1" applyFill="1" applyBorder="1" applyAlignment="1" applyProtection="1">
      <alignment horizontal="left" wrapText="1"/>
    </xf>
    <xf numFmtId="0" fontId="16" fillId="4" borderId="1" xfId="0" applyFont="1" applyFill="1" applyBorder="1" applyAlignment="1" applyProtection="1">
      <alignment horizontal="left" wrapText="1"/>
    </xf>
    <xf numFmtId="0" fontId="46" fillId="4" borderId="1" xfId="0" applyFont="1" applyFill="1" applyBorder="1" applyAlignment="1" applyProtection="1">
      <alignment vertical="top"/>
    </xf>
    <xf numFmtId="0" fontId="46" fillId="4" borderId="1" xfId="0" applyFont="1" applyFill="1" applyBorder="1" applyAlignment="1">
      <alignment wrapText="1"/>
    </xf>
    <xf numFmtId="0" fontId="18" fillId="4" borderId="1" xfId="2" applyFont="1" applyFill="1" applyBorder="1" applyAlignment="1">
      <alignment vertical="center"/>
    </xf>
    <xf numFmtId="0" fontId="18" fillId="4" borderId="9" xfId="2" applyFont="1" applyFill="1" applyBorder="1" applyAlignment="1">
      <alignment vertical="center"/>
    </xf>
    <xf numFmtId="0" fontId="18" fillId="4" borderId="12" xfId="2" applyFont="1" applyFill="1" applyBorder="1" applyAlignment="1">
      <alignment vertical="center"/>
    </xf>
    <xf numFmtId="0" fontId="18" fillId="4" borderId="13" xfId="2" applyFont="1" applyFill="1" applyBorder="1" applyAlignment="1">
      <alignment vertical="center"/>
    </xf>
    <xf numFmtId="0" fontId="21" fillId="7" borderId="25" xfId="2" applyFont="1" applyFill="1" applyBorder="1" applyAlignment="1">
      <alignment vertical="center"/>
    </xf>
    <xf numFmtId="0" fontId="21" fillId="7" borderId="26" xfId="2" applyFont="1" applyFill="1" applyBorder="1" applyAlignment="1">
      <alignment vertical="center"/>
    </xf>
    <xf numFmtId="0" fontId="21" fillId="7" borderId="27" xfId="2" applyFont="1" applyFill="1" applyBorder="1" applyAlignment="1">
      <alignment vertical="center"/>
    </xf>
    <xf numFmtId="0" fontId="23" fillId="0" borderId="0" xfId="2" applyFont="1"/>
    <xf numFmtId="0" fontId="19" fillId="7" borderId="8" xfId="2" applyFont="1" applyFill="1" applyBorder="1"/>
    <xf numFmtId="0" fontId="19" fillId="7" borderId="3" xfId="2" applyFont="1" applyFill="1" applyBorder="1"/>
    <xf numFmtId="0" fontId="19" fillId="7" borderId="10" xfId="2" applyFont="1" applyFill="1" applyBorder="1"/>
    <xf numFmtId="0" fontId="19" fillId="7" borderId="11" xfId="2" applyFont="1" applyFill="1" applyBorder="1"/>
    <xf numFmtId="0" fontId="19" fillId="8" borderId="1" xfId="2" applyFont="1" applyFill="1" applyBorder="1" applyAlignment="1">
      <alignment vertical="center"/>
    </xf>
    <xf numFmtId="0" fontId="19" fillId="0" borderId="0" xfId="2" applyFont="1"/>
    <xf numFmtId="0" fontId="4" fillId="0" borderId="0" xfId="1" applyBorder="1" applyAlignment="1" applyProtection="1"/>
    <xf numFmtId="0" fontId="24" fillId="0" borderId="0" xfId="1" applyFont="1" applyBorder="1" applyAlignment="1" applyProtection="1"/>
    <xf numFmtId="0" fontId="37" fillId="0" borderId="0" xfId="0" applyFont="1" applyBorder="1" applyAlignment="1" applyProtection="1">
      <alignment horizontal="left" vertical="center" wrapText="1"/>
    </xf>
    <xf numFmtId="0" fontId="37" fillId="0" borderId="21" xfId="0" applyFont="1" applyBorder="1" applyAlignment="1" applyProtection="1">
      <alignment horizontal="left" vertical="center" wrapText="1"/>
    </xf>
    <xf numFmtId="0" fontId="15" fillId="7" borderId="0" xfId="0" applyFont="1" applyFill="1" applyProtection="1"/>
    <xf numFmtId="0" fontId="15" fillId="5" borderId="5" xfId="0" applyFont="1" applyFill="1" applyBorder="1" applyAlignment="1" applyProtection="1">
      <alignment horizontal="center" vertical="center" wrapText="1"/>
    </xf>
    <xf numFmtId="0" fontId="15" fillId="5" borderId="22" xfId="0" applyFont="1" applyFill="1" applyBorder="1" applyAlignment="1" applyProtection="1">
      <alignment horizontal="center" vertical="center" wrapText="1"/>
    </xf>
    <xf numFmtId="0" fontId="15" fillId="5" borderId="6" xfId="0" applyFont="1" applyFill="1" applyBorder="1" applyAlignment="1" applyProtection="1">
      <alignment horizontal="center" vertical="center" wrapText="1"/>
    </xf>
    <xf numFmtId="0" fontId="15" fillId="5" borderId="23" xfId="0" applyFont="1" applyFill="1" applyBorder="1" applyAlignment="1" applyProtection="1">
      <alignment horizontal="center" vertical="center" wrapText="1"/>
    </xf>
    <xf numFmtId="0" fontId="29" fillId="5" borderId="7" xfId="0" applyFont="1" applyFill="1" applyBorder="1" applyAlignment="1" applyProtection="1">
      <alignment horizontal="center" vertical="center" wrapText="1"/>
    </xf>
    <xf numFmtId="0" fontId="29" fillId="5" borderId="4"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xf>
    <xf numFmtId="0" fontId="15" fillId="5" borderId="24" xfId="0" applyFont="1" applyFill="1" applyBorder="1" applyAlignment="1" applyProtection="1">
      <alignment horizontal="center" vertical="center"/>
    </xf>
    <xf numFmtId="0" fontId="15" fillId="5" borderId="28" xfId="0" applyFont="1" applyFill="1" applyBorder="1" applyAlignment="1" applyProtection="1">
      <alignment horizontal="center" vertical="center" wrapText="1"/>
    </xf>
    <xf numFmtId="0" fontId="15" fillId="5" borderId="29" xfId="0" applyFont="1" applyFill="1" applyBorder="1" applyAlignment="1" applyProtection="1">
      <alignment horizontal="center" vertical="center"/>
    </xf>
    <xf numFmtId="0" fontId="15" fillId="6" borderId="1" xfId="0" applyFont="1" applyFill="1" applyBorder="1" applyAlignment="1" applyProtection="1">
      <alignment horizontal="left" vertical="center" wrapText="1"/>
    </xf>
    <xf numFmtId="0" fontId="15" fillId="5" borderId="7" xfId="0" applyFont="1" applyFill="1" applyBorder="1" applyAlignment="1" applyProtection="1">
      <alignment horizontal="center" vertical="center" wrapText="1"/>
    </xf>
    <xf numFmtId="0" fontId="15" fillId="5" borderId="4"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textRotation="90"/>
    </xf>
    <xf numFmtId="0" fontId="16" fillId="5" borderId="1" xfId="0" applyFont="1" applyFill="1" applyBorder="1" applyAlignment="1" applyProtection="1">
      <alignment horizontal="center"/>
    </xf>
    <xf numFmtId="0" fontId="37" fillId="0" borderId="0" xfId="0" applyFont="1" applyAlignment="1" applyProtection="1">
      <alignment wrapText="1"/>
    </xf>
    <xf numFmtId="0" fontId="19" fillId="7" borderId="0" xfId="0" applyFont="1" applyFill="1" applyAlignment="1">
      <alignment horizontal="left" vertical="center" wrapText="1"/>
    </xf>
    <xf numFmtId="0" fontId="21" fillId="7" borderId="0" xfId="2" applyFont="1" applyFill="1" applyAlignment="1">
      <alignment horizontal="left" vertical="top"/>
    </xf>
    <xf numFmtId="0" fontId="19" fillId="5" borderId="1" xfId="2" applyFont="1" applyFill="1" applyBorder="1" applyAlignment="1">
      <alignment horizontal="left" vertical="center"/>
    </xf>
    <xf numFmtId="0" fontId="19" fillId="13" borderId="1" xfId="2" applyFont="1" applyFill="1" applyBorder="1" applyAlignment="1">
      <alignment horizontal="left" vertical="center"/>
    </xf>
    <xf numFmtId="0" fontId="30" fillId="0" borderId="0" xfId="1" applyFont="1" applyAlignment="1" applyProtection="1">
      <alignment horizontal="left"/>
    </xf>
    <xf numFmtId="0" fontId="15" fillId="8" borderId="21" xfId="0" applyFont="1" applyFill="1" applyBorder="1"/>
    <xf numFmtId="0" fontId="15" fillId="7" borderId="0" xfId="0" applyFont="1" applyFill="1"/>
    <xf numFmtId="0" fontId="16" fillId="0" borderId="0" xfId="0" applyFont="1" applyAlignment="1">
      <alignment wrapText="1"/>
    </xf>
    <xf numFmtId="0" fontId="15" fillId="0" borderId="0" xfId="0" applyFont="1" applyAlignment="1">
      <alignment horizontal="left" wrapText="1"/>
    </xf>
    <xf numFmtId="0" fontId="16" fillId="0" borderId="0" xfId="0" quotePrefix="1" applyFont="1" applyAlignment="1">
      <alignment wrapText="1"/>
    </xf>
    <xf numFmtId="0" fontId="15" fillId="8" borderId="0" xfId="0" applyFont="1" applyFill="1"/>
    <xf numFmtId="0" fontId="47" fillId="7" borderId="24" xfId="0" applyFont="1" applyFill="1" applyBorder="1" applyAlignment="1">
      <alignment horizontal="center" vertical="center"/>
    </xf>
    <xf numFmtId="0" fontId="47" fillId="7" borderId="3" xfId="0" applyFont="1" applyFill="1" applyBorder="1" applyAlignment="1">
      <alignment horizontal="center" vertical="center"/>
    </xf>
    <xf numFmtId="0" fontId="46" fillId="0" borderId="5"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3" xfId="0" applyFont="1" applyBorder="1" applyAlignment="1">
      <alignment horizontal="center" vertical="center" wrapText="1"/>
    </xf>
  </cellXfs>
  <cellStyles count="3">
    <cellStyle name="Link" xfId="1" builtinId="8"/>
    <cellStyle name="Normal 2" xfId="2" xr:uid="{00000000-0005-0000-0000-000002000000}"/>
    <cellStyle name="Standard" xfId="0" builtinId="0"/>
  </cellStyles>
  <dxfs count="9">
    <dxf>
      <fill>
        <patternFill patternType="solid">
          <fgColor indexed="10"/>
          <bgColor indexed="10"/>
        </patternFill>
      </fill>
    </dxf>
    <dxf>
      <fill>
        <patternFill patternType="lightTrellis">
          <fgColor indexed="13"/>
          <bgColor indexed="9"/>
        </patternFill>
      </fill>
    </dxf>
    <dxf>
      <fill>
        <patternFill patternType="lightUp">
          <fgColor indexed="17"/>
          <bgColor indexed="9"/>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colors>
    <mruColors>
      <color rgb="FF0000FF"/>
      <color rgb="FFCDE7FF"/>
      <color rgb="FF8B8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180165022936306E-2"/>
          <c:y val="2.4626855541897474E-2"/>
          <c:w val="0.92778457254490221"/>
          <c:h val="0.95074628891620505"/>
        </c:manualLayout>
      </c:layout>
      <c:scatterChart>
        <c:scatterStyle val="lineMarker"/>
        <c:varyColors val="0"/>
        <c:ser>
          <c:idx val="0"/>
          <c:order val="0"/>
          <c:tx>
            <c:strRef>
              <c:f>Risikobewertung!$A$7</c:f>
              <c:strCache>
                <c:ptCount val="1"/>
                <c:pt idx="0">
                  <c:v>R1</c:v>
                </c:pt>
              </c:strCache>
            </c:strRef>
          </c:tx>
          <c:spPr>
            <a:ln w="28575" cap="rnd">
              <a:noFill/>
              <a:round/>
            </a:ln>
            <a:effectLst/>
          </c:spPr>
          <c:marker>
            <c:symbol val="circle"/>
            <c:size val="5"/>
            <c:spPr>
              <a:solidFill>
                <a:schemeClr val="accent1"/>
              </a:solidFill>
              <a:ln w="9525">
                <a:solidFill>
                  <a:schemeClr val="accent1"/>
                </a:solidFill>
              </a:ln>
              <a:effectLst/>
            </c:spPr>
          </c:marker>
          <c:dLbls>
            <c:dLbl>
              <c:idx val="0"/>
              <c:layout>
                <c:manualLayout>
                  <c:x val="-8.747660976477746E-2"/>
                  <c:y val="-5.820893128084865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A-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Risikobewertung!$D$7</c:f>
              <c:numCache>
                <c:formatCode>General</c:formatCode>
                <c:ptCount val="1"/>
              </c:numCache>
            </c:numRef>
          </c:xVal>
          <c:yVal>
            <c:numRef>
              <c:f>Risikobewertung!$O$7</c:f>
              <c:numCache>
                <c:formatCode>General</c:formatCode>
                <c:ptCount val="1"/>
                <c:pt idx="0">
                  <c:v>0</c:v>
                </c:pt>
              </c:numCache>
            </c:numRef>
          </c:yVal>
          <c:smooth val="0"/>
          <c:extLst>
            <c:ext xmlns:c16="http://schemas.microsoft.com/office/drawing/2014/chart" uri="{C3380CC4-5D6E-409C-BE32-E72D297353CC}">
              <c16:uniqueId val="{00000000-36EA-47DB-AACB-875F22DBF2A5}"/>
            </c:ext>
          </c:extLst>
        </c:ser>
        <c:ser>
          <c:idx val="1"/>
          <c:order val="1"/>
          <c:tx>
            <c:strRef>
              <c:f>Risikobewertung!$A$8</c:f>
              <c:strCache>
                <c:ptCount val="1"/>
                <c:pt idx="0">
                  <c:v>R2</c:v>
                </c:pt>
              </c:strCache>
            </c:strRef>
          </c:tx>
          <c:spPr>
            <a:ln w="25400" cap="rnd">
              <a:noFill/>
              <a:round/>
            </a:ln>
            <a:effectLst/>
          </c:spPr>
          <c:marker>
            <c:symbol val="circle"/>
            <c:size val="5"/>
            <c:spPr>
              <a:solidFill>
                <a:schemeClr val="accent2"/>
              </a:solidFill>
              <a:ln w="9525">
                <a:solidFill>
                  <a:schemeClr val="accent2"/>
                </a:solidFill>
              </a:ln>
              <a:effectLst/>
            </c:spPr>
          </c:marker>
          <c:dLbls>
            <c:dLbl>
              <c:idx val="0"/>
              <c:layout>
                <c:manualLayout>
                  <c:x val="-8.5233619770808816E-2"/>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2-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Risikobewertung!$D$8</c:f>
              <c:numCache>
                <c:formatCode>General</c:formatCode>
                <c:ptCount val="1"/>
              </c:numCache>
            </c:numRef>
          </c:xVal>
          <c:yVal>
            <c:numRef>
              <c:f>Risikobewertung!$O$8</c:f>
              <c:numCache>
                <c:formatCode>General</c:formatCode>
                <c:ptCount val="1"/>
                <c:pt idx="0">
                  <c:v>0</c:v>
                </c:pt>
              </c:numCache>
            </c:numRef>
          </c:yVal>
          <c:smooth val="0"/>
          <c:extLst>
            <c:ext xmlns:c16="http://schemas.microsoft.com/office/drawing/2014/chart" uri="{C3380CC4-5D6E-409C-BE32-E72D297353CC}">
              <c16:uniqueId val="{00000001-36EA-47DB-AACB-875F22DBF2A5}"/>
            </c:ext>
          </c:extLst>
        </c:ser>
        <c:ser>
          <c:idx val="2"/>
          <c:order val="2"/>
          <c:tx>
            <c:strRef>
              <c:f>Risikobewertung!$A$9</c:f>
              <c:strCache>
                <c:ptCount val="1"/>
                <c:pt idx="0">
                  <c:v>R3</c:v>
                </c:pt>
              </c:strCache>
            </c:strRef>
          </c:tx>
          <c:spPr>
            <a:ln w="25400" cap="rnd">
              <a:noFill/>
              <a:round/>
            </a:ln>
            <a:effectLst/>
          </c:spPr>
          <c:marker>
            <c:symbol val="circle"/>
            <c:size val="5"/>
            <c:spPr>
              <a:solidFill>
                <a:schemeClr val="accent3"/>
              </a:solidFill>
              <a:ln w="9525">
                <a:solidFill>
                  <a:schemeClr val="accent3"/>
                </a:solidFill>
              </a:ln>
              <a:effectLst/>
            </c:spPr>
          </c:marker>
          <c:dLbls>
            <c:dLbl>
              <c:idx val="0"/>
              <c:layout>
                <c:manualLayout>
                  <c:x val="-3.3644849909529796E-2"/>
                  <c:y val="5.820893128084857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Risikobewertung!$D$9</c:f>
              <c:numCache>
                <c:formatCode>General</c:formatCode>
                <c:ptCount val="1"/>
              </c:numCache>
            </c:numRef>
          </c:xVal>
          <c:yVal>
            <c:numRef>
              <c:f>Risikobewertung!$O$9</c:f>
              <c:numCache>
                <c:formatCode>General</c:formatCode>
                <c:ptCount val="1"/>
                <c:pt idx="0">
                  <c:v>0</c:v>
                </c:pt>
              </c:numCache>
            </c:numRef>
          </c:yVal>
          <c:smooth val="0"/>
          <c:extLst>
            <c:ext xmlns:c16="http://schemas.microsoft.com/office/drawing/2014/chart" uri="{C3380CC4-5D6E-409C-BE32-E72D297353CC}">
              <c16:uniqueId val="{00000002-36EA-47DB-AACB-875F22DBF2A5}"/>
            </c:ext>
          </c:extLst>
        </c:ser>
        <c:ser>
          <c:idx val="3"/>
          <c:order val="3"/>
          <c:tx>
            <c:strRef>
              <c:f>Risikobewertung!$A$10</c:f>
              <c:strCache>
                <c:ptCount val="1"/>
                <c:pt idx="0">
                  <c:v>R4</c:v>
                </c:pt>
              </c:strCache>
            </c:strRef>
          </c:tx>
          <c:spPr>
            <a:ln w="25400" cap="rnd">
              <a:noFill/>
              <a:round/>
            </a:ln>
            <a:effectLst/>
          </c:spPr>
          <c:marker>
            <c:symbol val="circle"/>
            <c:size val="5"/>
            <c:spPr>
              <a:solidFill>
                <a:schemeClr val="accent4"/>
              </a:solidFill>
              <a:ln w="9525">
                <a:solidFill>
                  <a:schemeClr val="accent4"/>
                </a:solidFill>
              </a:ln>
              <a:effectLst/>
            </c:spPr>
          </c:marker>
          <c:dLbls>
            <c:dLbl>
              <c:idx val="0"/>
              <c:layout>
                <c:manualLayout>
                  <c:x val="1.7943919951749224E-2"/>
                  <c:y val="2.68656605911608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F-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Risikobewertung!$D$10</c:f>
              <c:numCache>
                <c:formatCode>General</c:formatCode>
                <c:ptCount val="1"/>
              </c:numCache>
            </c:numRef>
          </c:xVal>
          <c:yVal>
            <c:numRef>
              <c:f>Risikobewertung!$O$10</c:f>
              <c:numCache>
                <c:formatCode>General</c:formatCode>
                <c:ptCount val="1"/>
                <c:pt idx="0">
                  <c:v>0</c:v>
                </c:pt>
              </c:numCache>
            </c:numRef>
          </c:yVal>
          <c:smooth val="0"/>
          <c:extLst>
            <c:ext xmlns:c16="http://schemas.microsoft.com/office/drawing/2014/chart" uri="{C3380CC4-5D6E-409C-BE32-E72D297353CC}">
              <c16:uniqueId val="{00000003-36EA-47DB-AACB-875F22DBF2A5}"/>
            </c:ext>
          </c:extLst>
        </c:ser>
        <c:ser>
          <c:idx val="4"/>
          <c:order val="4"/>
          <c:tx>
            <c:strRef>
              <c:f>Risikobewertung!$A$11</c:f>
              <c:strCache>
                <c:ptCount val="1"/>
                <c:pt idx="0">
                  <c:v>R5</c:v>
                </c:pt>
              </c:strCache>
            </c:strRef>
          </c:tx>
          <c:spPr>
            <a:ln w="25400" cap="rnd">
              <a:noFill/>
              <a:round/>
            </a:ln>
            <a:effectLst/>
          </c:spPr>
          <c:marker>
            <c:symbol val="circle"/>
            <c:size val="5"/>
            <c:spPr>
              <a:solidFill>
                <a:schemeClr val="accent5"/>
              </a:solidFill>
              <a:ln w="9525">
                <a:solidFill>
                  <a:schemeClr val="accent5"/>
                </a:solidFill>
              </a:ln>
              <a:effectLst/>
            </c:spPr>
          </c:marker>
          <c:dLbls>
            <c:dLbl>
              <c:idx val="0"/>
              <c:layout>
                <c:manualLayout>
                  <c:x val="7.7044193922163056E-4"/>
                  <c:y val="-3.134327068968769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1-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Risikobewertung!$D$11</c:f>
              <c:numCache>
                <c:formatCode>General</c:formatCode>
                <c:ptCount val="1"/>
              </c:numCache>
            </c:numRef>
          </c:xVal>
          <c:yVal>
            <c:numRef>
              <c:f>Risikobewertung!$O$11</c:f>
              <c:numCache>
                <c:formatCode>General</c:formatCode>
                <c:ptCount val="1"/>
                <c:pt idx="0">
                  <c:v>0</c:v>
                </c:pt>
              </c:numCache>
            </c:numRef>
          </c:yVal>
          <c:smooth val="0"/>
          <c:extLst>
            <c:ext xmlns:c16="http://schemas.microsoft.com/office/drawing/2014/chart" uri="{C3380CC4-5D6E-409C-BE32-E72D297353CC}">
              <c16:uniqueId val="{00000004-36EA-47DB-AACB-875F22DBF2A5}"/>
            </c:ext>
          </c:extLst>
        </c:ser>
        <c:ser>
          <c:idx val="5"/>
          <c:order val="5"/>
          <c:tx>
            <c:strRef>
              <c:f>Risikobewertung!$A$12</c:f>
              <c:strCache>
                <c:ptCount val="1"/>
                <c:pt idx="0">
                  <c:v>R6</c:v>
                </c:pt>
              </c:strCache>
            </c:strRef>
          </c:tx>
          <c:spPr>
            <a:ln w="25400" cap="rnd">
              <a:noFill/>
              <a:round/>
            </a:ln>
            <a:effectLst/>
          </c:spPr>
          <c:marker>
            <c:symbol val="circle"/>
            <c:size val="5"/>
            <c:spPr>
              <a:solidFill>
                <a:schemeClr val="accent6"/>
              </a:solidFill>
              <a:ln w="9525">
                <a:solidFill>
                  <a:schemeClr val="accent6"/>
                </a:solidFill>
              </a:ln>
              <a:effectLst/>
            </c:spPr>
          </c:marker>
          <c:dLbls>
            <c:dLbl>
              <c:idx val="0"/>
              <c:layout>
                <c:manualLayout>
                  <c:x val="-3.1401859915561152E-2"/>
                  <c:y val="-5.149251613305843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1-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Risikobewertung!$D$12</c:f>
              <c:numCache>
                <c:formatCode>General</c:formatCode>
                <c:ptCount val="1"/>
              </c:numCache>
            </c:numRef>
          </c:xVal>
          <c:yVal>
            <c:numRef>
              <c:f>Risikobewertung!$O$12</c:f>
              <c:numCache>
                <c:formatCode>General</c:formatCode>
                <c:ptCount val="1"/>
                <c:pt idx="0">
                  <c:v>0</c:v>
                </c:pt>
              </c:numCache>
            </c:numRef>
          </c:yVal>
          <c:smooth val="0"/>
          <c:extLst>
            <c:ext xmlns:c16="http://schemas.microsoft.com/office/drawing/2014/chart" uri="{C3380CC4-5D6E-409C-BE32-E72D297353CC}">
              <c16:uniqueId val="{00000001-7C70-40D5-8CF9-199FEDAB389A}"/>
            </c:ext>
          </c:extLst>
        </c:ser>
        <c:ser>
          <c:idx val="6"/>
          <c:order val="6"/>
          <c:tx>
            <c:strRef>
              <c:f>Risikobewertung!$A$13</c:f>
              <c:strCache>
                <c:ptCount val="1"/>
                <c:pt idx="0">
                  <c:v>R7</c:v>
                </c:pt>
              </c:strCache>
            </c:strRef>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Risikobewertung!$D$13</c:f>
              <c:numCache>
                <c:formatCode>General</c:formatCode>
                <c:ptCount val="1"/>
              </c:numCache>
            </c:numRef>
          </c:xVal>
          <c:yVal>
            <c:numRef>
              <c:f>Risikobewertung!$O$13</c:f>
              <c:numCache>
                <c:formatCode>General</c:formatCode>
                <c:ptCount val="1"/>
                <c:pt idx="0">
                  <c:v>0</c:v>
                </c:pt>
              </c:numCache>
            </c:numRef>
          </c:yVal>
          <c:smooth val="0"/>
          <c:extLst>
            <c:ext xmlns:c16="http://schemas.microsoft.com/office/drawing/2014/chart" uri="{C3380CC4-5D6E-409C-BE32-E72D297353CC}">
              <c16:uniqueId val="{00000002-7C70-40D5-8CF9-199FEDAB389A}"/>
            </c:ext>
          </c:extLst>
        </c:ser>
        <c:ser>
          <c:idx val="7"/>
          <c:order val="7"/>
          <c:tx>
            <c:strRef>
              <c:f>Risikobewertung!$A$14</c:f>
              <c:strCache>
                <c:ptCount val="1"/>
                <c:pt idx="0">
                  <c:v>R8</c:v>
                </c:pt>
              </c:strCache>
            </c:strRef>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dLbls>
            <c:dLbl>
              <c:idx val="0"/>
              <c:layout>
                <c:manualLayout>
                  <c:x val="-4.1121008189363038E-17"/>
                  <c:y val="-3.358207573895111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C-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Risikobewertung!$D$14</c:f>
              <c:numCache>
                <c:formatCode>General</c:formatCode>
                <c:ptCount val="1"/>
              </c:numCache>
            </c:numRef>
          </c:xVal>
          <c:yVal>
            <c:numRef>
              <c:f>Risikobewertung!$O$14</c:f>
              <c:numCache>
                <c:formatCode>General</c:formatCode>
                <c:ptCount val="1"/>
                <c:pt idx="0">
                  <c:v>0</c:v>
                </c:pt>
              </c:numCache>
            </c:numRef>
          </c:yVal>
          <c:smooth val="0"/>
          <c:extLst>
            <c:ext xmlns:c16="http://schemas.microsoft.com/office/drawing/2014/chart" uri="{C3380CC4-5D6E-409C-BE32-E72D297353CC}">
              <c16:uniqueId val="{00000003-7C70-40D5-8CF9-199FEDAB389A}"/>
            </c:ext>
          </c:extLst>
        </c:ser>
        <c:ser>
          <c:idx val="8"/>
          <c:order val="8"/>
          <c:tx>
            <c:strRef>
              <c:f>Risikobewertung!$A$15</c:f>
              <c:strCache>
                <c:ptCount val="1"/>
                <c:pt idx="0">
                  <c:v>R9</c:v>
                </c:pt>
              </c:strCache>
            </c:strRef>
          </c:tx>
          <c:spPr>
            <a:ln w="25400" cap="rnd">
              <a:noFill/>
              <a:round/>
            </a:ln>
            <a:effectLst/>
          </c:spPr>
          <c:marker>
            <c:symbol val="circle"/>
            <c:size val="5"/>
            <c:spPr>
              <a:solidFill>
                <a:schemeClr val="accent3">
                  <a:lumMod val="60000"/>
                </a:schemeClr>
              </a:solidFill>
              <a:ln w="9525">
                <a:solidFill>
                  <a:schemeClr val="accent3">
                    <a:lumMod val="60000"/>
                  </a:schemeClr>
                </a:solidFill>
              </a:ln>
              <a:effectLst/>
            </c:spPr>
          </c:marker>
          <c:dLbls>
            <c:dLbl>
              <c:idx val="0"/>
              <c:layout>
                <c:manualLayout>
                  <c:x val="-5.8317739843184974E-2"/>
                  <c:y val="3.134327068968761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3-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Risikobewertung!$D$15</c:f>
              <c:numCache>
                <c:formatCode>General</c:formatCode>
                <c:ptCount val="1"/>
              </c:numCache>
            </c:numRef>
          </c:xVal>
          <c:yVal>
            <c:numRef>
              <c:f>Risikobewertung!$O$15</c:f>
              <c:numCache>
                <c:formatCode>General</c:formatCode>
                <c:ptCount val="1"/>
                <c:pt idx="0">
                  <c:v>0</c:v>
                </c:pt>
              </c:numCache>
            </c:numRef>
          </c:yVal>
          <c:smooth val="0"/>
          <c:extLst>
            <c:ext xmlns:c16="http://schemas.microsoft.com/office/drawing/2014/chart" uri="{C3380CC4-5D6E-409C-BE32-E72D297353CC}">
              <c16:uniqueId val="{00000004-7C70-40D5-8CF9-199FEDAB389A}"/>
            </c:ext>
          </c:extLst>
        </c:ser>
        <c:ser>
          <c:idx val="9"/>
          <c:order val="9"/>
          <c:tx>
            <c:strRef>
              <c:f>Risikobewertung!$A$16</c:f>
              <c:strCache>
                <c:ptCount val="1"/>
                <c:pt idx="0">
                  <c:v>R10</c:v>
                </c:pt>
              </c:strCache>
            </c:strRef>
          </c:tx>
          <c:spPr>
            <a:ln w="25400" cap="rnd">
              <a:noFill/>
              <a:round/>
            </a:ln>
            <a:effectLst/>
          </c:spPr>
          <c:marker>
            <c:symbol val="circle"/>
            <c:size val="5"/>
            <c:spPr>
              <a:solidFill>
                <a:schemeClr val="accent4">
                  <a:lumMod val="60000"/>
                </a:schemeClr>
              </a:solidFill>
              <a:ln w="9525">
                <a:solidFill>
                  <a:schemeClr val="accent4">
                    <a:lumMod val="60000"/>
                  </a:schemeClr>
                </a:solidFill>
              </a:ln>
              <a:effectLst/>
            </c:spPr>
          </c:marker>
          <c:dLbls>
            <c:dLbl>
              <c:idx val="0"/>
              <c:layout>
                <c:manualLayout>
                  <c:x val="-6.2803719831122276E-2"/>
                  <c:y val="-4.925371108379494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2-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Risikobewertung!$D$16</c:f>
              <c:numCache>
                <c:formatCode>General</c:formatCode>
                <c:ptCount val="1"/>
              </c:numCache>
            </c:numRef>
          </c:xVal>
          <c:yVal>
            <c:numRef>
              <c:f>Risikobewertung!$O$16</c:f>
              <c:numCache>
                <c:formatCode>General</c:formatCode>
                <c:ptCount val="1"/>
                <c:pt idx="0">
                  <c:v>0</c:v>
                </c:pt>
              </c:numCache>
            </c:numRef>
          </c:yVal>
          <c:smooth val="0"/>
          <c:extLst>
            <c:ext xmlns:c16="http://schemas.microsoft.com/office/drawing/2014/chart" uri="{C3380CC4-5D6E-409C-BE32-E72D297353CC}">
              <c16:uniqueId val="{00000005-7C70-40D5-8CF9-199FEDAB389A}"/>
            </c:ext>
          </c:extLst>
        </c:ser>
        <c:ser>
          <c:idx val="10"/>
          <c:order val="10"/>
          <c:tx>
            <c:strRef>
              <c:f>Risikobewertung!$A$17</c:f>
              <c:strCache>
                <c:ptCount val="1"/>
                <c:pt idx="0">
                  <c:v>R11</c:v>
                </c:pt>
              </c:strCache>
            </c:strRef>
          </c:tx>
          <c:spPr>
            <a:ln w="25400" cap="rnd">
              <a:noFill/>
              <a:round/>
            </a:ln>
            <a:effectLst/>
          </c:spPr>
          <c:marker>
            <c:symbol val="circle"/>
            <c:size val="5"/>
            <c:spPr>
              <a:solidFill>
                <a:schemeClr val="accent5">
                  <a:lumMod val="60000"/>
                </a:schemeClr>
              </a:solidFill>
              <a:ln w="9525">
                <a:solidFill>
                  <a:schemeClr val="accent5">
                    <a:lumMod val="60000"/>
                  </a:schemeClr>
                </a:solidFill>
              </a:ln>
              <a:effectLst/>
            </c:spPr>
          </c:marker>
          <c:dLbls>
            <c:dLbl>
              <c:idx val="0"/>
              <c:layout>
                <c:manualLayout>
                  <c:x val="-7.1775679806996895E-2"/>
                  <c:y val="-6.7164151477902201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0-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Risikobewertung!$D$17</c:f>
              <c:numCache>
                <c:formatCode>General</c:formatCode>
                <c:ptCount val="1"/>
              </c:numCache>
            </c:numRef>
          </c:xVal>
          <c:yVal>
            <c:numRef>
              <c:f>Risikobewertung!$O$17</c:f>
              <c:numCache>
                <c:formatCode>General</c:formatCode>
                <c:ptCount val="1"/>
                <c:pt idx="0">
                  <c:v>0</c:v>
                </c:pt>
              </c:numCache>
            </c:numRef>
          </c:yVal>
          <c:smooth val="0"/>
          <c:extLst>
            <c:ext xmlns:c16="http://schemas.microsoft.com/office/drawing/2014/chart" uri="{C3380CC4-5D6E-409C-BE32-E72D297353CC}">
              <c16:uniqueId val="{00000006-7C70-40D5-8CF9-199FEDAB389A}"/>
            </c:ext>
          </c:extLst>
        </c:ser>
        <c:ser>
          <c:idx val="11"/>
          <c:order val="11"/>
          <c:tx>
            <c:strRef>
              <c:f>Risikobewertung!$A$18</c:f>
              <c:strCache>
                <c:ptCount val="1"/>
                <c:pt idx="0">
                  <c:v>R12</c:v>
                </c:pt>
              </c:strCache>
            </c:strRef>
          </c:tx>
          <c:spPr>
            <a:ln w="25400" cap="rnd">
              <a:noFill/>
              <a:round/>
            </a:ln>
            <a:effectLst/>
          </c:spPr>
          <c:marker>
            <c:symbol val="circle"/>
            <c:size val="5"/>
            <c:spPr>
              <a:solidFill>
                <a:schemeClr val="accent6">
                  <a:lumMod val="60000"/>
                </a:schemeClr>
              </a:solidFill>
              <a:ln w="9525">
                <a:solidFill>
                  <a:schemeClr val="accent6">
                    <a:lumMod val="60000"/>
                  </a:schemeClr>
                </a:solidFill>
              </a:ln>
              <a:effectLst/>
            </c:spPr>
          </c:marker>
          <c:dLbls>
            <c:dLbl>
              <c:idx val="0"/>
              <c:layout>
                <c:manualLayout>
                  <c:x val="-1.5700929957780569E-2"/>
                  <c:y val="-5.82089312808485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9-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Risikobewertung!$D$18</c:f>
              <c:numCache>
                <c:formatCode>General</c:formatCode>
                <c:ptCount val="1"/>
              </c:numCache>
            </c:numRef>
          </c:xVal>
          <c:yVal>
            <c:numRef>
              <c:f>Risikobewertung!$O$18</c:f>
              <c:numCache>
                <c:formatCode>General</c:formatCode>
                <c:ptCount val="1"/>
                <c:pt idx="0">
                  <c:v>0</c:v>
                </c:pt>
              </c:numCache>
            </c:numRef>
          </c:yVal>
          <c:smooth val="0"/>
          <c:extLst>
            <c:ext xmlns:c16="http://schemas.microsoft.com/office/drawing/2014/chart" uri="{C3380CC4-5D6E-409C-BE32-E72D297353CC}">
              <c16:uniqueId val="{00000007-7C70-40D5-8CF9-199FEDAB389A}"/>
            </c:ext>
          </c:extLst>
        </c:ser>
        <c:ser>
          <c:idx val="12"/>
          <c:order val="12"/>
          <c:tx>
            <c:strRef>
              <c:f>Risikobewertung!$A$19</c:f>
              <c:strCache>
                <c:ptCount val="1"/>
                <c:pt idx="0">
                  <c:v>R13</c:v>
                </c:pt>
              </c:strCache>
            </c:strRef>
          </c:tx>
          <c:spPr>
            <a:ln w="25400" cap="rnd">
              <a:no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dLbls>
            <c:dLbl>
              <c:idx val="0"/>
              <c:layout>
                <c:manualLayout>
                  <c:x val="-8.5233619770808816E-2"/>
                  <c:y val="5.597012623158525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3-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Risikobewertung!$D$19</c:f>
              <c:numCache>
                <c:formatCode>General</c:formatCode>
                <c:ptCount val="1"/>
              </c:numCache>
            </c:numRef>
          </c:xVal>
          <c:yVal>
            <c:numRef>
              <c:f>Risikobewertung!$O$19</c:f>
              <c:numCache>
                <c:formatCode>General</c:formatCode>
                <c:ptCount val="1"/>
                <c:pt idx="0">
                  <c:v>0</c:v>
                </c:pt>
              </c:numCache>
            </c:numRef>
          </c:yVal>
          <c:smooth val="0"/>
          <c:extLst>
            <c:ext xmlns:c16="http://schemas.microsoft.com/office/drawing/2014/chart" uri="{C3380CC4-5D6E-409C-BE32-E72D297353CC}">
              <c16:uniqueId val="{00000008-7C70-40D5-8CF9-199FEDAB389A}"/>
            </c:ext>
          </c:extLst>
        </c:ser>
        <c:ser>
          <c:idx val="13"/>
          <c:order val="13"/>
          <c:tx>
            <c:strRef>
              <c:f>Risikobewertung!$A$20</c:f>
              <c:strCache>
                <c:ptCount val="1"/>
                <c:pt idx="0">
                  <c:v>R14</c:v>
                </c:pt>
              </c:strCache>
            </c:strRef>
          </c:tx>
          <c:spPr>
            <a:ln w="25400" cap="rnd">
              <a:no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dLbls>
            <c:dLbl>
              <c:idx val="0"/>
              <c:layout>
                <c:manualLayout>
                  <c:x val="-6.0560729837153666E-2"/>
                  <c:y val="-3.58208807882145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4-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Risikobewertung!$D$20</c:f>
              <c:numCache>
                <c:formatCode>General</c:formatCode>
                <c:ptCount val="1"/>
              </c:numCache>
            </c:numRef>
          </c:xVal>
          <c:yVal>
            <c:numRef>
              <c:f>Risikobewertung!$O$20</c:f>
              <c:numCache>
                <c:formatCode>General</c:formatCode>
                <c:ptCount val="1"/>
                <c:pt idx="0">
                  <c:v>0</c:v>
                </c:pt>
              </c:numCache>
            </c:numRef>
          </c:yVal>
          <c:smooth val="0"/>
          <c:extLst>
            <c:ext xmlns:c16="http://schemas.microsoft.com/office/drawing/2014/chart" uri="{C3380CC4-5D6E-409C-BE32-E72D297353CC}">
              <c16:uniqueId val="{00000009-7C70-40D5-8CF9-199FEDAB389A}"/>
            </c:ext>
          </c:extLst>
        </c:ser>
        <c:ser>
          <c:idx val="14"/>
          <c:order val="14"/>
          <c:tx>
            <c:strRef>
              <c:f>Risikobewertung!$A$21</c:f>
              <c:strCache>
                <c:ptCount val="1"/>
                <c:pt idx="0">
                  <c:v>R15</c:v>
                </c:pt>
              </c:strCache>
            </c:strRef>
          </c:tx>
          <c:spPr>
            <a:ln w="25400" cap="rnd">
              <a:no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dLbls>
            <c:dLbl>
              <c:idx val="0"/>
              <c:layout>
                <c:manualLayout>
                  <c:x val="1.1214949969843244E-2"/>
                  <c:y val="-6.04477363301119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4-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Risikobewertung!$D$21</c:f>
              <c:numCache>
                <c:formatCode>General</c:formatCode>
                <c:ptCount val="1"/>
              </c:numCache>
            </c:numRef>
          </c:xVal>
          <c:yVal>
            <c:numRef>
              <c:f>Risikobewertung!$O$21</c:f>
              <c:numCache>
                <c:formatCode>General</c:formatCode>
                <c:ptCount val="1"/>
                <c:pt idx="0">
                  <c:v>0</c:v>
                </c:pt>
              </c:numCache>
            </c:numRef>
          </c:yVal>
          <c:smooth val="0"/>
          <c:extLst>
            <c:ext xmlns:c16="http://schemas.microsoft.com/office/drawing/2014/chart" uri="{C3380CC4-5D6E-409C-BE32-E72D297353CC}">
              <c16:uniqueId val="{0000000A-7C70-40D5-8CF9-199FEDAB389A}"/>
            </c:ext>
          </c:extLst>
        </c:ser>
        <c:ser>
          <c:idx val="15"/>
          <c:order val="15"/>
          <c:tx>
            <c:strRef>
              <c:f>Risikobewertung!$A$22</c:f>
              <c:strCache>
                <c:ptCount val="1"/>
                <c:pt idx="0">
                  <c:v>R16</c:v>
                </c:pt>
              </c:strCache>
            </c:strRef>
          </c:tx>
          <c:spPr>
            <a:ln w="25400" cap="rnd">
              <a:no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dLbls>
            <c:dLbl>
              <c:idx val="0"/>
              <c:layout>
                <c:manualLayout>
                  <c:x val="-8.07476397828715E-2"/>
                  <c:y val="4.029849088674131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B-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Risikobewertung!$D$22</c:f>
              <c:numCache>
                <c:formatCode>General</c:formatCode>
                <c:ptCount val="1"/>
              </c:numCache>
            </c:numRef>
          </c:xVal>
          <c:yVal>
            <c:numRef>
              <c:f>Risikobewertung!$O$22</c:f>
              <c:numCache>
                <c:formatCode>General</c:formatCode>
                <c:ptCount val="1"/>
                <c:pt idx="0">
                  <c:v>0</c:v>
                </c:pt>
              </c:numCache>
            </c:numRef>
          </c:yVal>
          <c:smooth val="0"/>
          <c:extLst>
            <c:ext xmlns:c16="http://schemas.microsoft.com/office/drawing/2014/chart" uri="{C3380CC4-5D6E-409C-BE32-E72D297353CC}">
              <c16:uniqueId val="{0000000B-7C70-40D5-8CF9-199FEDAB389A}"/>
            </c:ext>
          </c:extLst>
        </c:ser>
        <c:ser>
          <c:idx val="16"/>
          <c:order val="16"/>
          <c:tx>
            <c:strRef>
              <c:f>Risikobewertung!$A$23</c:f>
              <c:strCache>
                <c:ptCount val="1"/>
                <c:pt idx="0">
                  <c:v>R17</c:v>
                </c:pt>
              </c:strCache>
            </c:strRef>
          </c:tx>
          <c:spPr>
            <a:ln w="25400" cap="rnd">
              <a:no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dLbls>
            <c:dLbl>
              <c:idx val="0"/>
              <c:layout>
                <c:manualLayout>
                  <c:x val="-8.07476397828715E-2"/>
                  <c:y val="-2.2388050492634067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C-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Risikobewertung!$D$23</c:f>
              <c:numCache>
                <c:formatCode>General</c:formatCode>
                <c:ptCount val="1"/>
              </c:numCache>
            </c:numRef>
          </c:xVal>
          <c:yVal>
            <c:numRef>
              <c:f>Risikobewertung!$O$23</c:f>
              <c:numCache>
                <c:formatCode>General</c:formatCode>
                <c:ptCount val="1"/>
                <c:pt idx="0">
                  <c:v>0</c:v>
                </c:pt>
              </c:numCache>
            </c:numRef>
          </c:yVal>
          <c:smooth val="0"/>
          <c:extLst>
            <c:ext xmlns:c16="http://schemas.microsoft.com/office/drawing/2014/chart" uri="{C3380CC4-5D6E-409C-BE32-E72D297353CC}">
              <c16:uniqueId val="{0000000C-7C70-40D5-8CF9-199FEDAB389A}"/>
            </c:ext>
          </c:extLst>
        </c:ser>
        <c:ser>
          <c:idx val="17"/>
          <c:order val="17"/>
          <c:tx>
            <c:strRef>
              <c:f>Risikobewertung!$A$24</c:f>
              <c:strCache>
                <c:ptCount val="1"/>
                <c:pt idx="0">
                  <c:v>R18</c:v>
                </c:pt>
              </c:strCache>
            </c:strRef>
          </c:tx>
          <c:spPr>
            <a:ln w="25400" cap="rnd">
              <a:no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dLbls>
            <c:dLbl>
              <c:idx val="0"/>
              <c:layout>
                <c:manualLayout>
                  <c:x val="-6.0560729837153791E-2"/>
                  <c:y val="3.58208807882145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B-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Risikobewertung!$D$24</c:f>
              <c:numCache>
                <c:formatCode>General</c:formatCode>
                <c:ptCount val="1"/>
              </c:numCache>
            </c:numRef>
          </c:xVal>
          <c:yVal>
            <c:numRef>
              <c:f>Risikobewertung!$O$24</c:f>
              <c:numCache>
                <c:formatCode>General</c:formatCode>
                <c:ptCount val="1"/>
                <c:pt idx="0">
                  <c:v>0</c:v>
                </c:pt>
              </c:numCache>
            </c:numRef>
          </c:yVal>
          <c:smooth val="0"/>
          <c:extLst>
            <c:ext xmlns:c16="http://schemas.microsoft.com/office/drawing/2014/chart" uri="{C3380CC4-5D6E-409C-BE32-E72D297353CC}">
              <c16:uniqueId val="{0000000D-7C70-40D5-8CF9-199FEDAB389A}"/>
            </c:ext>
          </c:extLst>
        </c:ser>
        <c:ser>
          <c:idx val="18"/>
          <c:order val="18"/>
          <c:tx>
            <c:strRef>
              <c:f>Risikobewertung!$A$25</c:f>
              <c:strCache>
                <c:ptCount val="1"/>
                <c:pt idx="0">
                  <c:v>R19</c:v>
                </c:pt>
              </c:strCache>
            </c:strRef>
          </c:tx>
          <c:spPr>
            <a:ln w="25400" cap="rnd">
              <a:noFill/>
              <a:round/>
            </a:ln>
            <a:effectLst/>
          </c:spPr>
          <c:marker>
            <c:symbol val="circle"/>
            <c:size val="5"/>
            <c:spPr>
              <a:solidFill>
                <a:schemeClr val="accent1">
                  <a:lumMod val="80000"/>
                </a:schemeClr>
              </a:solidFill>
              <a:ln w="9525">
                <a:solidFill>
                  <a:schemeClr val="accent1">
                    <a:lumMod val="80000"/>
                  </a:schemeClr>
                </a:solidFill>
              </a:ln>
              <a:effectLst/>
            </c:spPr>
          </c:marker>
          <c:dLbls>
            <c:dLbl>
              <c:idx val="0"/>
              <c:layout>
                <c:manualLayout>
                  <c:x val="6.7289699819059589E-3"/>
                  <c:y val="-4.925371108379494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0-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Risikobewertung!$D$25</c:f>
              <c:numCache>
                <c:formatCode>General</c:formatCode>
                <c:ptCount val="1"/>
              </c:numCache>
            </c:numRef>
          </c:xVal>
          <c:yVal>
            <c:numRef>
              <c:f>Risikobewertung!$O$25</c:f>
              <c:numCache>
                <c:formatCode>General</c:formatCode>
                <c:ptCount val="1"/>
                <c:pt idx="0">
                  <c:v>0</c:v>
                </c:pt>
              </c:numCache>
            </c:numRef>
          </c:yVal>
          <c:smooth val="0"/>
          <c:extLst>
            <c:ext xmlns:c16="http://schemas.microsoft.com/office/drawing/2014/chart" uri="{C3380CC4-5D6E-409C-BE32-E72D297353CC}">
              <c16:uniqueId val="{0000000E-7C70-40D5-8CF9-199FEDAB389A}"/>
            </c:ext>
          </c:extLst>
        </c:ser>
        <c:ser>
          <c:idx val="19"/>
          <c:order val="19"/>
          <c:tx>
            <c:strRef>
              <c:f>Risikobewertung!$A$26</c:f>
              <c:strCache>
                <c:ptCount val="1"/>
                <c:pt idx="0">
                  <c:v>R20</c:v>
                </c:pt>
              </c:strCache>
            </c:strRef>
          </c:tx>
          <c:spPr>
            <a:ln w="25400" cap="rnd">
              <a:noFill/>
              <a:round/>
            </a:ln>
            <a:effectLst/>
          </c:spPr>
          <c:marker>
            <c:symbol val="circle"/>
            <c:size val="5"/>
            <c:spPr>
              <a:solidFill>
                <a:schemeClr val="accent2">
                  <a:lumMod val="80000"/>
                </a:schemeClr>
              </a:solidFill>
              <a:ln w="9525">
                <a:solidFill>
                  <a:schemeClr val="accent2">
                    <a:lumMod val="80000"/>
                  </a:schemeClr>
                </a:solidFill>
              </a:ln>
              <a:effectLst/>
            </c:spPr>
          </c:marker>
          <c:dLbls>
            <c:dLbl>
              <c:idx val="0"/>
              <c:layout>
                <c:manualLayout>
                  <c:x val="-3.1401859915561152E-2"/>
                  <c:y val="2.910446564042428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5-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Risikobewertung!$D$26</c:f>
              <c:numCache>
                <c:formatCode>General</c:formatCode>
                <c:ptCount val="1"/>
              </c:numCache>
            </c:numRef>
          </c:xVal>
          <c:yVal>
            <c:numRef>
              <c:f>Risikobewertung!$O$26</c:f>
              <c:numCache>
                <c:formatCode>General</c:formatCode>
                <c:ptCount val="1"/>
                <c:pt idx="0">
                  <c:v>0</c:v>
                </c:pt>
              </c:numCache>
            </c:numRef>
          </c:yVal>
          <c:smooth val="0"/>
          <c:extLst>
            <c:ext xmlns:c16="http://schemas.microsoft.com/office/drawing/2014/chart" uri="{C3380CC4-5D6E-409C-BE32-E72D297353CC}">
              <c16:uniqueId val="{0000000F-7C70-40D5-8CF9-199FEDAB389A}"/>
            </c:ext>
          </c:extLst>
        </c:ser>
        <c:ser>
          <c:idx val="20"/>
          <c:order val="20"/>
          <c:tx>
            <c:strRef>
              <c:f>Risikobewertung!$A$27</c:f>
              <c:strCache>
                <c:ptCount val="1"/>
                <c:pt idx="0">
                  <c:v>R21</c:v>
                </c:pt>
              </c:strCache>
            </c:strRef>
          </c:tx>
          <c:spPr>
            <a:ln w="25400" cap="rnd">
              <a:noFill/>
              <a:round/>
            </a:ln>
            <a:effectLst/>
          </c:spPr>
          <c:marker>
            <c:symbol val="circle"/>
            <c:size val="5"/>
            <c:spPr>
              <a:solidFill>
                <a:schemeClr val="accent3">
                  <a:lumMod val="80000"/>
                </a:schemeClr>
              </a:solidFill>
              <a:ln w="9525">
                <a:solidFill>
                  <a:schemeClr val="accent3">
                    <a:lumMod val="80000"/>
                  </a:schemeClr>
                </a:solidFill>
              </a:ln>
              <a:effectLst/>
            </c:spPr>
          </c:marker>
          <c:dLbls>
            <c:dLbl>
              <c:idx val="0"/>
              <c:layout>
                <c:manualLayout>
                  <c:x val="0"/>
                  <c:y val="3.358207573895109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D-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Risikobewertung!$D$27</c:f>
              <c:numCache>
                <c:formatCode>General</c:formatCode>
                <c:ptCount val="1"/>
              </c:numCache>
            </c:numRef>
          </c:xVal>
          <c:yVal>
            <c:numRef>
              <c:f>Risikobewertung!$O$27</c:f>
              <c:numCache>
                <c:formatCode>General</c:formatCode>
                <c:ptCount val="1"/>
                <c:pt idx="0">
                  <c:v>0</c:v>
                </c:pt>
              </c:numCache>
            </c:numRef>
          </c:yVal>
          <c:smooth val="0"/>
          <c:extLst>
            <c:ext xmlns:c16="http://schemas.microsoft.com/office/drawing/2014/chart" uri="{C3380CC4-5D6E-409C-BE32-E72D297353CC}">
              <c16:uniqueId val="{00000010-7C70-40D5-8CF9-199FEDAB389A}"/>
            </c:ext>
          </c:extLst>
        </c:ser>
        <c:ser>
          <c:idx val="21"/>
          <c:order val="21"/>
          <c:tx>
            <c:strRef>
              <c:f>Risikobewertung!$A$28</c:f>
              <c:strCache>
                <c:ptCount val="1"/>
                <c:pt idx="0">
                  <c:v>R22</c:v>
                </c:pt>
              </c:strCache>
            </c:strRef>
          </c:tx>
          <c:spPr>
            <a:ln w="25400" cap="rnd">
              <a:noFill/>
              <a:round/>
            </a:ln>
            <a:effectLst/>
          </c:spPr>
          <c:marker>
            <c:symbol val="circle"/>
            <c:size val="5"/>
            <c:spPr>
              <a:solidFill>
                <a:schemeClr val="accent4">
                  <a:lumMod val="80000"/>
                </a:schemeClr>
              </a:solidFill>
              <a:ln w="9525">
                <a:solidFill>
                  <a:schemeClr val="accent4">
                    <a:lumMod val="80000"/>
                  </a:schemeClr>
                </a:solidFill>
              </a:ln>
              <a:effectLst/>
            </c:spPr>
          </c:marker>
          <c:dLbls>
            <c:dLbl>
              <c:idx val="0"/>
              <c:layout>
                <c:manualLayout>
                  <c:x val="4.8156846968895259E-4"/>
                  <c:y val="-4.4776100985268134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8-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Risikobewertung!$D$28</c:f>
              <c:numCache>
                <c:formatCode>General</c:formatCode>
                <c:ptCount val="1"/>
              </c:numCache>
            </c:numRef>
          </c:xVal>
          <c:yVal>
            <c:numRef>
              <c:f>Risikobewertung!$O$28</c:f>
              <c:numCache>
                <c:formatCode>General</c:formatCode>
                <c:ptCount val="1"/>
                <c:pt idx="0">
                  <c:v>0</c:v>
                </c:pt>
              </c:numCache>
            </c:numRef>
          </c:yVal>
          <c:smooth val="0"/>
          <c:extLst>
            <c:ext xmlns:c16="http://schemas.microsoft.com/office/drawing/2014/chart" uri="{C3380CC4-5D6E-409C-BE32-E72D297353CC}">
              <c16:uniqueId val="{00000011-7C70-40D5-8CF9-199FEDAB389A}"/>
            </c:ext>
          </c:extLst>
        </c:ser>
        <c:ser>
          <c:idx val="22"/>
          <c:order val="22"/>
          <c:tx>
            <c:strRef>
              <c:f>Risikobewertung!$A$29</c:f>
              <c:strCache>
                <c:ptCount val="1"/>
                <c:pt idx="0">
                  <c:v>R23</c:v>
                </c:pt>
              </c:strCache>
            </c:strRef>
          </c:tx>
          <c:spPr>
            <a:ln w="25400" cap="rnd">
              <a:noFill/>
              <a:round/>
            </a:ln>
            <a:effectLst/>
          </c:spPr>
          <c:marker>
            <c:symbol val="circle"/>
            <c:size val="5"/>
            <c:spPr>
              <a:solidFill>
                <a:schemeClr val="accent5">
                  <a:lumMod val="80000"/>
                </a:schemeClr>
              </a:solidFill>
              <a:ln w="9525">
                <a:solidFill>
                  <a:schemeClr val="accent5">
                    <a:lumMod val="80000"/>
                  </a:schemeClr>
                </a:solidFill>
              </a:ln>
              <a:effectLst/>
            </c:spPr>
          </c:marker>
          <c:dLbls>
            <c:dLbl>
              <c:idx val="0"/>
              <c:layout>
                <c:manualLayout>
                  <c:x val="1.1214949969843265E-2"/>
                  <c:y val="2.686566059116085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D-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Risikobewertung!$D$29</c:f>
              <c:numCache>
                <c:formatCode>General</c:formatCode>
                <c:ptCount val="1"/>
              </c:numCache>
            </c:numRef>
          </c:xVal>
          <c:yVal>
            <c:numRef>
              <c:f>Risikobewertung!$O$29</c:f>
              <c:numCache>
                <c:formatCode>General</c:formatCode>
                <c:ptCount val="1"/>
                <c:pt idx="0">
                  <c:v>0</c:v>
                </c:pt>
              </c:numCache>
            </c:numRef>
          </c:yVal>
          <c:smooth val="0"/>
          <c:extLst>
            <c:ext xmlns:c16="http://schemas.microsoft.com/office/drawing/2014/chart" uri="{C3380CC4-5D6E-409C-BE32-E72D297353CC}">
              <c16:uniqueId val="{00000012-7C70-40D5-8CF9-199FEDAB389A}"/>
            </c:ext>
          </c:extLst>
        </c:ser>
        <c:ser>
          <c:idx val="23"/>
          <c:order val="23"/>
          <c:tx>
            <c:strRef>
              <c:f>Risikobewertung!$A$30</c:f>
              <c:strCache>
                <c:ptCount val="1"/>
                <c:pt idx="0">
                  <c:v>R24</c:v>
                </c:pt>
              </c:strCache>
            </c:strRef>
          </c:tx>
          <c:spPr>
            <a:ln w="25400" cap="rnd">
              <a:noFill/>
              <a:round/>
            </a:ln>
            <a:effectLst/>
          </c:spPr>
          <c:marker>
            <c:symbol val="circle"/>
            <c:size val="5"/>
            <c:spPr>
              <a:solidFill>
                <a:schemeClr val="accent6">
                  <a:lumMod val="80000"/>
                </a:schemeClr>
              </a:solidFill>
              <a:ln w="9525">
                <a:solidFill>
                  <a:schemeClr val="accent6">
                    <a:lumMod val="80000"/>
                  </a:schemeClr>
                </a:solidFill>
              </a:ln>
              <a:effectLst/>
            </c:spPr>
          </c:marker>
          <c:dLbls>
            <c:dLbl>
              <c:idx val="0"/>
              <c:layout>
                <c:manualLayout>
                  <c:x val="-5.6074749849216322E-2"/>
                  <c:y val="3.134327068968769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A-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Risikobewertung!$D$30</c:f>
              <c:numCache>
                <c:formatCode>General</c:formatCode>
                <c:ptCount val="1"/>
              </c:numCache>
            </c:numRef>
          </c:xVal>
          <c:yVal>
            <c:numRef>
              <c:f>Risikobewertung!$O$30</c:f>
              <c:numCache>
                <c:formatCode>General</c:formatCode>
                <c:ptCount val="1"/>
                <c:pt idx="0">
                  <c:v>0</c:v>
                </c:pt>
              </c:numCache>
            </c:numRef>
          </c:yVal>
          <c:smooth val="0"/>
          <c:extLst>
            <c:ext xmlns:c16="http://schemas.microsoft.com/office/drawing/2014/chart" uri="{C3380CC4-5D6E-409C-BE32-E72D297353CC}">
              <c16:uniqueId val="{00000013-7C70-40D5-8CF9-199FEDAB389A}"/>
            </c:ext>
          </c:extLst>
        </c:ser>
        <c:ser>
          <c:idx val="24"/>
          <c:order val="24"/>
          <c:tx>
            <c:strRef>
              <c:f>Risikobewertung!$A$31</c:f>
              <c:strCache>
                <c:ptCount val="1"/>
                <c:pt idx="0">
                  <c:v>R25</c:v>
                </c:pt>
              </c:strCache>
            </c:strRef>
          </c:tx>
          <c:spPr>
            <a:ln w="25400" cap="rnd">
              <a:no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dLbls>
            <c:dLbl>
              <c:idx val="0"/>
              <c:layout>
                <c:manualLayout>
                  <c:x val="1.1214949969843244E-2"/>
                  <c:y val="3.358207573895118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5-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Risikobewertung!$D$31</c:f>
              <c:numCache>
                <c:formatCode>General</c:formatCode>
                <c:ptCount val="1"/>
              </c:numCache>
            </c:numRef>
          </c:xVal>
          <c:yVal>
            <c:numRef>
              <c:f>Risikobewertung!$O$31</c:f>
              <c:numCache>
                <c:formatCode>General</c:formatCode>
                <c:ptCount val="1"/>
                <c:pt idx="0">
                  <c:v>0</c:v>
                </c:pt>
              </c:numCache>
            </c:numRef>
          </c:yVal>
          <c:smooth val="0"/>
          <c:extLst>
            <c:ext xmlns:c16="http://schemas.microsoft.com/office/drawing/2014/chart" uri="{C3380CC4-5D6E-409C-BE32-E72D297353CC}">
              <c16:uniqueId val="{00000014-7C70-40D5-8CF9-199FEDAB389A}"/>
            </c:ext>
          </c:extLst>
        </c:ser>
        <c:ser>
          <c:idx val="25"/>
          <c:order val="25"/>
          <c:tx>
            <c:strRef>
              <c:f>Risikobewertung!$A$32</c:f>
              <c:strCache>
                <c:ptCount val="1"/>
                <c:pt idx="0">
                  <c:v>R26</c:v>
                </c:pt>
              </c:strCache>
            </c:strRef>
          </c:tx>
          <c:spPr>
            <a:ln w="25400" cap="rnd">
              <a:no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dLbls>
            <c:dLbl>
              <c:idx val="0"/>
              <c:layout>
                <c:manualLayout>
                  <c:x val="-2.6915879927623836E-2"/>
                  <c:y val="5.820893128084865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6-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Risikobewertung!$D$32</c:f>
              <c:numCache>
                <c:formatCode>General</c:formatCode>
                <c:ptCount val="1"/>
              </c:numCache>
            </c:numRef>
          </c:xVal>
          <c:yVal>
            <c:numRef>
              <c:f>Risikobewertung!$O$32</c:f>
              <c:numCache>
                <c:formatCode>General</c:formatCode>
                <c:ptCount val="1"/>
                <c:pt idx="0">
                  <c:v>0</c:v>
                </c:pt>
              </c:numCache>
            </c:numRef>
          </c:yVal>
          <c:smooth val="0"/>
          <c:extLst>
            <c:ext xmlns:c16="http://schemas.microsoft.com/office/drawing/2014/chart" uri="{C3380CC4-5D6E-409C-BE32-E72D297353CC}">
              <c16:uniqueId val="{00000015-7C70-40D5-8CF9-199FEDAB389A}"/>
            </c:ext>
          </c:extLst>
        </c:ser>
        <c:ser>
          <c:idx val="26"/>
          <c:order val="26"/>
          <c:tx>
            <c:strRef>
              <c:f>Risikobewertung!$A$33</c:f>
              <c:strCache>
                <c:ptCount val="1"/>
                <c:pt idx="0">
                  <c:v>R27</c:v>
                </c:pt>
              </c:strCache>
            </c:strRef>
          </c:tx>
          <c:spPr>
            <a:ln w="25400" cap="rnd">
              <a:no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dLbls>
            <c:dLbl>
              <c:idx val="0"/>
              <c:layout>
                <c:manualLayout>
                  <c:x val="-8.2990629776840158E-2"/>
                  <c:y val="-8.9552201970536267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7-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Risikobewertung!$D$33</c:f>
              <c:numCache>
                <c:formatCode>General</c:formatCode>
                <c:ptCount val="1"/>
              </c:numCache>
            </c:numRef>
          </c:xVal>
          <c:yVal>
            <c:numRef>
              <c:f>Risikobewertung!$O$33</c:f>
              <c:numCache>
                <c:formatCode>General</c:formatCode>
                <c:ptCount val="1"/>
                <c:pt idx="0">
                  <c:v>0</c:v>
                </c:pt>
              </c:numCache>
            </c:numRef>
          </c:yVal>
          <c:smooth val="0"/>
          <c:extLst>
            <c:ext xmlns:c16="http://schemas.microsoft.com/office/drawing/2014/chart" uri="{C3380CC4-5D6E-409C-BE32-E72D297353CC}">
              <c16:uniqueId val="{00000016-7C70-40D5-8CF9-199FEDAB389A}"/>
            </c:ext>
          </c:extLst>
        </c:ser>
        <c:ser>
          <c:idx val="27"/>
          <c:order val="27"/>
          <c:tx>
            <c:strRef>
              <c:f>Risikobewertung!$A$34</c:f>
              <c:strCache>
                <c:ptCount val="1"/>
                <c:pt idx="0">
                  <c:v>R28</c:v>
                </c:pt>
              </c:strCache>
            </c:strRef>
          </c:tx>
          <c:spPr>
            <a:ln w="25400" cap="rnd">
              <a:no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dLbls>
            <c:dLbl>
              <c:idx val="0"/>
              <c:layout>
                <c:manualLayout>
                  <c:x val="4.4859799879373059E-3"/>
                  <c:y val="5.37313211823217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E-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Risikobewertung!$D$34</c:f>
              <c:numCache>
                <c:formatCode>General</c:formatCode>
                <c:ptCount val="1"/>
              </c:numCache>
            </c:numRef>
          </c:xVal>
          <c:yVal>
            <c:numRef>
              <c:f>Risikobewertung!$O$34</c:f>
              <c:numCache>
                <c:formatCode>General</c:formatCode>
                <c:ptCount val="1"/>
                <c:pt idx="0">
                  <c:v>0</c:v>
                </c:pt>
              </c:numCache>
            </c:numRef>
          </c:yVal>
          <c:smooth val="0"/>
          <c:extLst>
            <c:ext xmlns:c16="http://schemas.microsoft.com/office/drawing/2014/chart" uri="{C3380CC4-5D6E-409C-BE32-E72D297353CC}">
              <c16:uniqueId val="{00000017-7C70-40D5-8CF9-199FEDAB389A}"/>
            </c:ext>
          </c:extLst>
        </c:ser>
        <c:ser>
          <c:idx val="28"/>
          <c:order val="28"/>
          <c:tx>
            <c:strRef>
              <c:f>Risikobewertung!$A$35</c:f>
              <c:strCache>
                <c:ptCount val="1"/>
                <c:pt idx="0">
                  <c:v>R29</c:v>
                </c:pt>
              </c:strCache>
            </c:strRef>
          </c:tx>
          <c:spPr>
            <a:ln w="25400" cap="rnd">
              <a:no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dLbls>
            <c:dLbl>
              <c:idx val="0"/>
              <c:layout>
                <c:manualLayout>
                  <c:x val="-7.4018669800965622E-2"/>
                  <c:y val="-5.59701262315851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F-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Risikobewertung!$D$35</c:f>
              <c:numCache>
                <c:formatCode>General</c:formatCode>
                <c:ptCount val="1"/>
              </c:numCache>
            </c:numRef>
          </c:xVal>
          <c:yVal>
            <c:numRef>
              <c:f>Risikobewertung!$O$35</c:f>
              <c:numCache>
                <c:formatCode>General</c:formatCode>
                <c:ptCount val="1"/>
                <c:pt idx="0">
                  <c:v>0</c:v>
                </c:pt>
              </c:numCache>
            </c:numRef>
          </c:yVal>
          <c:smooth val="0"/>
          <c:extLst>
            <c:ext xmlns:c16="http://schemas.microsoft.com/office/drawing/2014/chart" uri="{C3380CC4-5D6E-409C-BE32-E72D297353CC}">
              <c16:uniqueId val="{00000018-7C70-40D5-8CF9-199FEDAB389A}"/>
            </c:ext>
          </c:extLst>
        </c:ser>
        <c:ser>
          <c:idx val="29"/>
          <c:order val="29"/>
          <c:tx>
            <c:strRef>
              <c:f>Risikobewertung!$A$36</c:f>
              <c:strCache>
                <c:ptCount val="1"/>
                <c:pt idx="0">
                  <c:v>R30</c:v>
                </c:pt>
              </c:strCache>
            </c:strRef>
          </c:tx>
          <c:spPr>
            <a:ln w="25400" cap="rnd">
              <a:no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dLbls>
            <c:dLbl>
              <c:idx val="0"/>
              <c:layout>
                <c:manualLayout>
                  <c:x val="-6.9532689813028153E-2"/>
                  <c:y val="5.820893128084857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E-7C70-40D5-8CF9-199FEDAB389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Risikobewertung!$D$36</c:f>
              <c:numCache>
                <c:formatCode>General</c:formatCode>
                <c:ptCount val="1"/>
              </c:numCache>
            </c:numRef>
          </c:xVal>
          <c:yVal>
            <c:numRef>
              <c:f>Risikobewertung!$O$36</c:f>
              <c:numCache>
                <c:formatCode>General</c:formatCode>
                <c:ptCount val="1"/>
                <c:pt idx="0">
                  <c:v>0</c:v>
                </c:pt>
              </c:numCache>
            </c:numRef>
          </c:yVal>
          <c:smooth val="0"/>
          <c:extLst>
            <c:ext xmlns:c16="http://schemas.microsoft.com/office/drawing/2014/chart" uri="{C3380CC4-5D6E-409C-BE32-E72D297353CC}">
              <c16:uniqueId val="{00000019-7C70-40D5-8CF9-199FEDAB389A}"/>
            </c:ext>
          </c:extLst>
        </c:ser>
        <c:dLbls>
          <c:showLegendKey val="0"/>
          <c:showVal val="0"/>
          <c:showCatName val="0"/>
          <c:showSerName val="0"/>
          <c:showPercent val="0"/>
          <c:showBubbleSize val="0"/>
        </c:dLbls>
        <c:axId val="402778312"/>
        <c:axId val="402780936"/>
      </c:scatterChart>
      <c:valAx>
        <c:axId val="402778312"/>
        <c:scaling>
          <c:orientation val="minMax"/>
          <c:max val="6.5"/>
          <c:min val="0.5"/>
        </c:scaling>
        <c:delete val="0"/>
        <c:axPos val="b"/>
        <c:numFmt formatCode="General" sourceLinked="1"/>
        <c:majorTickMark val="none"/>
        <c:minorTickMark val="none"/>
        <c:tickLblPos val="none"/>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02780936"/>
        <c:crossesAt val="0.5"/>
        <c:crossBetween val="midCat"/>
        <c:majorUnit val="1"/>
      </c:valAx>
      <c:valAx>
        <c:axId val="402780936"/>
        <c:scaling>
          <c:orientation val="minMax"/>
          <c:max val="6.5"/>
          <c:min val="0.5"/>
        </c:scaling>
        <c:delete val="0"/>
        <c:axPos val="l"/>
        <c:numFmt formatCode="General" sourceLinked="1"/>
        <c:majorTickMark val="none"/>
        <c:minorTickMark val="none"/>
        <c:tickLblPos val="none"/>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02778312"/>
        <c:crosses val="autoZero"/>
        <c:crossBetween val="midCat"/>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418889861243695E-2"/>
          <c:y val="2.4626855541897474E-2"/>
          <c:w val="0.92554580159075672"/>
          <c:h val="0.95074628891620505"/>
        </c:manualLayout>
      </c:layout>
      <c:scatterChart>
        <c:scatterStyle val="lineMarker"/>
        <c:varyColors val="0"/>
        <c:ser>
          <c:idx val="0"/>
          <c:order val="0"/>
          <c:tx>
            <c:strRef>
              <c:f>Restrisikobewertung!$A$7</c:f>
              <c:strCache>
                <c:ptCount val="1"/>
                <c:pt idx="0">
                  <c:v>R1</c:v>
                </c:pt>
              </c:strCache>
            </c:strRef>
          </c:tx>
          <c:spPr>
            <a:ln w="28575" cap="rnd">
              <a:noFill/>
              <a:round/>
            </a:ln>
            <a:effectLst/>
          </c:spPr>
          <c:marker>
            <c:symbol val="circle"/>
            <c:size val="5"/>
            <c:spPr>
              <a:solidFill>
                <a:schemeClr val="accent1"/>
              </a:solidFill>
              <a:ln w="9525">
                <a:solidFill>
                  <a:schemeClr val="accent1"/>
                </a:solidFill>
              </a:ln>
              <a:effectLst/>
            </c:spPr>
          </c:marker>
          <c:dLbls>
            <c:dLbl>
              <c:idx val="0"/>
              <c:layout>
                <c:manualLayout>
                  <c:x val="-8.747660976477746E-2"/>
                  <c:y val="-5.820893128084865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Restrisikobewertung!$D$7</c:f>
              <c:numCache>
                <c:formatCode>General</c:formatCode>
                <c:ptCount val="1"/>
                <c:pt idx="0">
                  <c:v>0</c:v>
                </c:pt>
              </c:numCache>
            </c:numRef>
          </c:xVal>
          <c:yVal>
            <c:numRef>
              <c:f>Restrisikobewertung!$O$7</c:f>
              <c:numCache>
                <c:formatCode>General</c:formatCode>
                <c:ptCount val="1"/>
                <c:pt idx="0">
                  <c:v>0</c:v>
                </c:pt>
              </c:numCache>
            </c:numRef>
          </c:yVal>
          <c:smooth val="0"/>
          <c:extLst>
            <c:ext xmlns:c16="http://schemas.microsoft.com/office/drawing/2014/chart" uri="{C3380CC4-5D6E-409C-BE32-E72D297353CC}">
              <c16:uniqueId val="{00000001-A31F-4CC6-8332-A8A31F761E09}"/>
            </c:ext>
          </c:extLst>
        </c:ser>
        <c:ser>
          <c:idx val="1"/>
          <c:order val="1"/>
          <c:tx>
            <c:strRef>
              <c:f>Restrisikobewertung!$A$8</c:f>
              <c:strCache>
                <c:ptCount val="1"/>
                <c:pt idx="0">
                  <c:v>R2</c:v>
                </c:pt>
              </c:strCache>
            </c:strRef>
          </c:tx>
          <c:spPr>
            <a:ln w="25400" cap="rnd">
              <a:noFill/>
              <a:round/>
            </a:ln>
            <a:effectLst/>
          </c:spPr>
          <c:marker>
            <c:symbol val="circle"/>
            <c:size val="5"/>
            <c:spPr>
              <a:solidFill>
                <a:schemeClr val="accent2"/>
              </a:solidFill>
              <a:ln w="9525">
                <a:solidFill>
                  <a:schemeClr val="accent2"/>
                </a:solidFill>
              </a:ln>
              <a:effectLst/>
            </c:spPr>
          </c:marker>
          <c:dLbls>
            <c:dLbl>
              <c:idx val="0"/>
              <c:layout>
                <c:manualLayout>
                  <c:x val="-8.5233619770808816E-2"/>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Restrisikobewertung!$D$8</c:f>
              <c:numCache>
                <c:formatCode>General</c:formatCode>
                <c:ptCount val="1"/>
                <c:pt idx="0">
                  <c:v>0</c:v>
                </c:pt>
              </c:numCache>
            </c:numRef>
          </c:xVal>
          <c:yVal>
            <c:numRef>
              <c:f>Restrisikobewertung!$O$8</c:f>
              <c:numCache>
                <c:formatCode>General</c:formatCode>
                <c:ptCount val="1"/>
                <c:pt idx="0">
                  <c:v>0</c:v>
                </c:pt>
              </c:numCache>
            </c:numRef>
          </c:yVal>
          <c:smooth val="0"/>
          <c:extLst>
            <c:ext xmlns:c16="http://schemas.microsoft.com/office/drawing/2014/chart" uri="{C3380CC4-5D6E-409C-BE32-E72D297353CC}">
              <c16:uniqueId val="{00000003-A31F-4CC6-8332-A8A31F761E09}"/>
            </c:ext>
          </c:extLst>
        </c:ser>
        <c:ser>
          <c:idx val="2"/>
          <c:order val="2"/>
          <c:tx>
            <c:strRef>
              <c:f>Restrisikobewertung!$A$9</c:f>
              <c:strCache>
                <c:ptCount val="1"/>
                <c:pt idx="0">
                  <c:v>R3</c:v>
                </c:pt>
              </c:strCache>
            </c:strRef>
          </c:tx>
          <c:spPr>
            <a:ln w="25400" cap="rnd">
              <a:noFill/>
              <a:round/>
            </a:ln>
            <a:effectLst/>
          </c:spPr>
          <c:marker>
            <c:symbol val="circle"/>
            <c:size val="5"/>
            <c:spPr>
              <a:solidFill>
                <a:schemeClr val="accent3"/>
              </a:solidFill>
              <a:ln w="9525">
                <a:solidFill>
                  <a:schemeClr val="accent3"/>
                </a:solidFill>
              </a:ln>
              <a:effectLst/>
            </c:spPr>
          </c:marker>
          <c:dLbls>
            <c:dLbl>
              <c:idx val="0"/>
              <c:layout>
                <c:manualLayout>
                  <c:x val="-3.3644849909529796E-2"/>
                  <c:y val="5.820893128084857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Restrisikobewertung!$D$9</c:f>
              <c:numCache>
                <c:formatCode>General</c:formatCode>
                <c:ptCount val="1"/>
                <c:pt idx="0">
                  <c:v>0</c:v>
                </c:pt>
              </c:numCache>
            </c:numRef>
          </c:xVal>
          <c:yVal>
            <c:numRef>
              <c:f>Restrisikobewertung!$O$9</c:f>
              <c:numCache>
                <c:formatCode>General</c:formatCode>
                <c:ptCount val="1"/>
                <c:pt idx="0">
                  <c:v>0</c:v>
                </c:pt>
              </c:numCache>
            </c:numRef>
          </c:yVal>
          <c:smooth val="0"/>
          <c:extLst>
            <c:ext xmlns:c16="http://schemas.microsoft.com/office/drawing/2014/chart" uri="{C3380CC4-5D6E-409C-BE32-E72D297353CC}">
              <c16:uniqueId val="{00000005-A31F-4CC6-8332-A8A31F761E09}"/>
            </c:ext>
          </c:extLst>
        </c:ser>
        <c:ser>
          <c:idx val="3"/>
          <c:order val="3"/>
          <c:tx>
            <c:strRef>
              <c:f>Restrisikobewertung!$A$10</c:f>
              <c:strCache>
                <c:ptCount val="1"/>
                <c:pt idx="0">
                  <c:v>R4</c:v>
                </c:pt>
              </c:strCache>
            </c:strRef>
          </c:tx>
          <c:spPr>
            <a:ln w="25400" cap="rnd">
              <a:noFill/>
              <a:round/>
            </a:ln>
            <a:effectLst/>
          </c:spPr>
          <c:marker>
            <c:symbol val="circle"/>
            <c:size val="5"/>
            <c:spPr>
              <a:solidFill>
                <a:schemeClr val="accent4"/>
              </a:solidFill>
              <a:ln w="9525">
                <a:solidFill>
                  <a:schemeClr val="accent4"/>
                </a:solidFill>
              </a:ln>
              <a:effectLst/>
            </c:spPr>
          </c:marker>
          <c:dLbls>
            <c:dLbl>
              <c:idx val="0"/>
              <c:layout>
                <c:manualLayout>
                  <c:x val="1.7943919951749224E-2"/>
                  <c:y val="2.68656605911608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Restrisikobewertung!$D$10</c:f>
              <c:numCache>
                <c:formatCode>General</c:formatCode>
                <c:ptCount val="1"/>
                <c:pt idx="0">
                  <c:v>0</c:v>
                </c:pt>
              </c:numCache>
            </c:numRef>
          </c:xVal>
          <c:yVal>
            <c:numRef>
              <c:f>Restrisikobewertung!$O$10</c:f>
              <c:numCache>
                <c:formatCode>General</c:formatCode>
                <c:ptCount val="1"/>
                <c:pt idx="0">
                  <c:v>0</c:v>
                </c:pt>
              </c:numCache>
            </c:numRef>
          </c:yVal>
          <c:smooth val="0"/>
          <c:extLst>
            <c:ext xmlns:c16="http://schemas.microsoft.com/office/drawing/2014/chart" uri="{C3380CC4-5D6E-409C-BE32-E72D297353CC}">
              <c16:uniqueId val="{00000007-A31F-4CC6-8332-A8A31F761E09}"/>
            </c:ext>
          </c:extLst>
        </c:ser>
        <c:ser>
          <c:idx val="4"/>
          <c:order val="4"/>
          <c:tx>
            <c:strRef>
              <c:f>Restrisikobewertung!$A$11</c:f>
              <c:strCache>
                <c:ptCount val="1"/>
                <c:pt idx="0">
                  <c:v>R5</c:v>
                </c:pt>
              </c:strCache>
            </c:strRef>
          </c:tx>
          <c:spPr>
            <a:ln w="25400" cap="rnd">
              <a:noFill/>
              <a:round/>
            </a:ln>
            <a:effectLst/>
          </c:spPr>
          <c:marker>
            <c:symbol val="circle"/>
            <c:size val="5"/>
            <c:spPr>
              <a:solidFill>
                <a:schemeClr val="accent5"/>
              </a:solidFill>
              <a:ln w="9525">
                <a:solidFill>
                  <a:schemeClr val="accent5"/>
                </a:solidFill>
              </a:ln>
              <a:effectLst/>
            </c:spPr>
          </c:marker>
          <c:dLbls>
            <c:dLbl>
              <c:idx val="0"/>
              <c:layout>
                <c:manualLayout>
                  <c:x val="1.7943919951749224E-2"/>
                  <c:y val="-3.358207573895118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Restrisikobewertung!$D$11</c:f>
              <c:numCache>
                <c:formatCode>General</c:formatCode>
                <c:ptCount val="1"/>
                <c:pt idx="0">
                  <c:v>0</c:v>
                </c:pt>
              </c:numCache>
            </c:numRef>
          </c:xVal>
          <c:yVal>
            <c:numRef>
              <c:f>Restrisikobewertung!$O$11</c:f>
              <c:numCache>
                <c:formatCode>General</c:formatCode>
                <c:ptCount val="1"/>
                <c:pt idx="0">
                  <c:v>0</c:v>
                </c:pt>
              </c:numCache>
            </c:numRef>
          </c:yVal>
          <c:smooth val="0"/>
          <c:extLst>
            <c:ext xmlns:c16="http://schemas.microsoft.com/office/drawing/2014/chart" uri="{C3380CC4-5D6E-409C-BE32-E72D297353CC}">
              <c16:uniqueId val="{00000009-A31F-4CC6-8332-A8A31F761E09}"/>
            </c:ext>
          </c:extLst>
        </c:ser>
        <c:ser>
          <c:idx val="5"/>
          <c:order val="5"/>
          <c:tx>
            <c:strRef>
              <c:f>Restrisikobewertung!$A$12</c:f>
              <c:strCache>
                <c:ptCount val="1"/>
                <c:pt idx="0">
                  <c:v>R6</c:v>
                </c:pt>
              </c:strCache>
            </c:strRef>
          </c:tx>
          <c:spPr>
            <a:ln w="25400" cap="rnd">
              <a:noFill/>
              <a:round/>
            </a:ln>
            <a:effectLst/>
          </c:spPr>
          <c:marker>
            <c:symbol val="circle"/>
            <c:size val="5"/>
            <c:spPr>
              <a:solidFill>
                <a:schemeClr val="accent6"/>
              </a:solidFill>
              <a:ln w="9525">
                <a:solidFill>
                  <a:schemeClr val="accent6"/>
                </a:solidFill>
              </a:ln>
              <a:effectLst/>
            </c:spPr>
          </c:marker>
          <c:dLbls>
            <c:dLbl>
              <c:idx val="0"/>
              <c:layout>
                <c:manualLayout>
                  <c:x val="-3.1401859915561152E-2"/>
                  <c:y val="-5.149251613305843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Restrisikobewertung!$D$12</c:f>
              <c:numCache>
                <c:formatCode>General</c:formatCode>
                <c:ptCount val="1"/>
                <c:pt idx="0">
                  <c:v>0</c:v>
                </c:pt>
              </c:numCache>
            </c:numRef>
          </c:xVal>
          <c:yVal>
            <c:numRef>
              <c:f>Restrisikobewertung!$O$12</c:f>
              <c:numCache>
                <c:formatCode>General</c:formatCode>
                <c:ptCount val="1"/>
                <c:pt idx="0">
                  <c:v>0</c:v>
                </c:pt>
              </c:numCache>
            </c:numRef>
          </c:yVal>
          <c:smooth val="0"/>
          <c:extLst>
            <c:ext xmlns:c16="http://schemas.microsoft.com/office/drawing/2014/chart" uri="{C3380CC4-5D6E-409C-BE32-E72D297353CC}">
              <c16:uniqueId val="{0000000B-A31F-4CC6-8332-A8A31F761E09}"/>
            </c:ext>
          </c:extLst>
        </c:ser>
        <c:ser>
          <c:idx val="6"/>
          <c:order val="6"/>
          <c:tx>
            <c:strRef>
              <c:f>Restrisikobewertung!$A$13</c:f>
              <c:strCache>
                <c:ptCount val="1"/>
                <c:pt idx="0">
                  <c:v>R7</c:v>
                </c:pt>
              </c:strCache>
            </c:strRef>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Restrisikobewertung!$D$13</c:f>
              <c:numCache>
                <c:formatCode>General</c:formatCode>
                <c:ptCount val="1"/>
                <c:pt idx="0">
                  <c:v>0</c:v>
                </c:pt>
              </c:numCache>
            </c:numRef>
          </c:xVal>
          <c:yVal>
            <c:numRef>
              <c:f>Restrisikobewertung!$O$13</c:f>
              <c:numCache>
                <c:formatCode>General</c:formatCode>
                <c:ptCount val="1"/>
                <c:pt idx="0">
                  <c:v>0</c:v>
                </c:pt>
              </c:numCache>
            </c:numRef>
          </c:yVal>
          <c:smooth val="0"/>
          <c:extLst>
            <c:ext xmlns:c16="http://schemas.microsoft.com/office/drawing/2014/chart" uri="{C3380CC4-5D6E-409C-BE32-E72D297353CC}">
              <c16:uniqueId val="{0000000C-A31F-4CC6-8332-A8A31F761E09}"/>
            </c:ext>
          </c:extLst>
        </c:ser>
        <c:ser>
          <c:idx val="7"/>
          <c:order val="7"/>
          <c:tx>
            <c:strRef>
              <c:f>Restrisikobewertung!$A$14</c:f>
              <c:strCache>
                <c:ptCount val="1"/>
                <c:pt idx="0">
                  <c:v>R8</c:v>
                </c:pt>
              </c:strCache>
            </c:strRef>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dLbls>
            <c:dLbl>
              <c:idx val="0"/>
              <c:layout>
                <c:manualLayout>
                  <c:x val="-4.1121008189363038E-17"/>
                  <c:y val="-3.358207573895111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Restrisikobewertung!$D$14</c:f>
              <c:numCache>
                <c:formatCode>General</c:formatCode>
                <c:ptCount val="1"/>
                <c:pt idx="0">
                  <c:v>0</c:v>
                </c:pt>
              </c:numCache>
            </c:numRef>
          </c:xVal>
          <c:yVal>
            <c:numRef>
              <c:f>Restrisikobewertung!$O$14</c:f>
              <c:numCache>
                <c:formatCode>General</c:formatCode>
                <c:ptCount val="1"/>
                <c:pt idx="0">
                  <c:v>0</c:v>
                </c:pt>
              </c:numCache>
            </c:numRef>
          </c:yVal>
          <c:smooth val="0"/>
          <c:extLst>
            <c:ext xmlns:c16="http://schemas.microsoft.com/office/drawing/2014/chart" uri="{C3380CC4-5D6E-409C-BE32-E72D297353CC}">
              <c16:uniqueId val="{0000000E-A31F-4CC6-8332-A8A31F761E09}"/>
            </c:ext>
          </c:extLst>
        </c:ser>
        <c:ser>
          <c:idx val="8"/>
          <c:order val="8"/>
          <c:tx>
            <c:strRef>
              <c:f>Restrisikobewertung!$A$15</c:f>
              <c:strCache>
                <c:ptCount val="1"/>
                <c:pt idx="0">
                  <c:v>R9</c:v>
                </c:pt>
              </c:strCache>
            </c:strRef>
          </c:tx>
          <c:spPr>
            <a:ln w="25400" cap="rnd">
              <a:noFill/>
              <a:round/>
            </a:ln>
            <a:effectLst/>
          </c:spPr>
          <c:marker>
            <c:symbol val="circle"/>
            <c:size val="5"/>
            <c:spPr>
              <a:solidFill>
                <a:schemeClr val="accent3">
                  <a:lumMod val="60000"/>
                </a:schemeClr>
              </a:solidFill>
              <a:ln w="9525">
                <a:solidFill>
                  <a:schemeClr val="accent3">
                    <a:lumMod val="60000"/>
                  </a:schemeClr>
                </a:solidFill>
              </a:ln>
              <a:effectLst/>
            </c:spPr>
          </c:marker>
          <c:dLbls>
            <c:dLbl>
              <c:idx val="0"/>
              <c:layout>
                <c:manualLayout>
                  <c:x val="-5.8317739843184974E-2"/>
                  <c:y val="3.134327068968761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Restrisikobewertung!$D$15</c:f>
              <c:numCache>
                <c:formatCode>General</c:formatCode>
                <c:ptCount val="1"/>
                <c:pt idx="0">
                  <c:v>0</c:v>
                </c:pt>
              </c:numCache>
            </c:numRef>
          </c:xVal>
          <c:yVal>
            <c:numRef>
              <c:f>Restrisikobewertung!$O$15</c:f>
              <c:numCache>
                <c:formatCode>General</c:formatCode>
                <c:ptCount val="1"/>
                <c:pt idx="0">
                  <c:v>0</c:v>
                </c:pt>
              </c:numCache>
            </c:numRef>
          </c:yVal>
          <c:smooth val="0"/>
          <c:extLst>
            <c:ext xmlns:c16="http://schemas.microsoft.com/office/drawing/2014/chart" uri="{C3380CC4-5D6E-409C-BE32-E72D297353CC}">
              <c16:uniqueId val="{00000010-A31F-4CC6-8332-A8A31F761E09}"/>
            </c:ext>
          </c:extLst>
        </c:ser>
        <c:ser>
          <c:idx val="9"/>
          <c:order val="9"/>
          <c:tx>
            <c:strRef>
              <c:f>Restrisikobewertung!$A$16</c:f>
              <c:strCache>
                <c:ptCount val="1"/>
                <c:pt idx="0">
                  <c:v>R10</c:v>
                </c:pt>
              </c:strCache>
            </c:strRef>
          </c:tx>
          <c:spPr>
            <a:ln w="25400" cap="rnd">
              <a:noFill/>
              <a:round/>
            </a:ln>
            <a:effectLst/>
          </c:spPr>
          <c:marker>
            <c:symbol val="circle"/>
            <c:size val="5"/>
            <c:spPr>
              <a:solidFill>
                <a:schemeClr val="accent4">
                  <a:lumMod val="60000"/>
                </a:schemeClr>
              </a:solidFill>
              <a:ln w="9525">
                <a:solidFill>
                  <a:schemeClr val="accent4">
                    <a:lumMod val="60000"/>
                  </a:schemeClr>
                </a:solidFill>
              </a:ln>
              <a:effectLst/>
            </c:spPr>
          </c:marker>
          <c:dLbls>
            <c:dLbl>
              <c:idx val="0"/>
              <c:layout>
                <c:manualLayout>
                  <c:x val="-6.2803719831122276E-2"/>
                  <c:y val="-4.925371108379494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Restrisikobewertung!$D$16</c:f>
              <c:numCache>
                <c:formatCode>General</c:formatCode>
                <c:ptCount val="1"/>
                <c:pt idx="0">
                  <c:v>0</c:v>
                </c:pt>
              </c:numCache>
            </c:numRef>
          </c:xVal>
          <c:yVal>
            <c:numRef>
              <c:f>Restrisikobewertung!$O$16</c:f>
              <c:numCache>
                <c:formatCode>General</c:formatCode>
                <c:ptCount val="1"/>
                <c:pt idx="0">
                  <c:v>0</c:v>
                </c:pt>
              </c:numCache>
            </c:numRef>
          </c:yVal>
          <c:smooth val="0"/>
          <c:extLst>
            <c:ext xmlns:c16="http://schemas.microsoft.com/office/drawing/2014/chart" uri="{C3380CC4-5D6E-409C-BE32-E72D297353CC}">
              <c16:uniqueId val="{00000012-A31F-4CC6-8332-A8A31F761E09}"/>
            </c:ext>
          </c:extLst>
        </c:ser>
        <c:ser>
          <c:idx val="10"/>
          <c:order val="10"/>
          <c:tx>
            <c:strRef>
              <c:f>Restrisikobewertung!$A$17</c:f>
              <c:strCache>
                <c:ptCount val="1"/>
                <c:pt idx="0">
                  <c:v>R11</c:v>
                </c:pt>
              </c:strCache>
            </c:strRef>
          </c:tx>
          <c:spPr>
            <a:ln w="25400" cap="rnd">
              <a:noFill/>
              <a:round/>
            </a:ln>
            <a:effectLst/>
          </c:spPr>
          <c:marker>
            <c:symbol val="circle"/>
            <c:size val="5"/>
            <c:spPr>
              <a:solidFill>
                <a:schemeClr val="accent5">
                  <a:lumMod val="60000"/>
                </a:schemeClr>
              </a:solidFill>
              <a:ln w="9525">
                <a:solidFill>
                  <a:schemeClr val="accent5">
                    <a:lumMod val="60000"/>
                  </a:schemeClr>
                </a:solidFill>
              </a:ln>
              <a:effectLst/>
            </c:spPr>
          </c:marker>
          <c:dLbls>
            <c:dLbl>
              <c:idx val="0"/>
              <c:layout>
                <c:manualLayout>
                  <c:x val="-7.1775679806996895E-2"/>
                  <c:y val="-6.7164151477902201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3-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Restrisikobewertung!$D$17</c:f>
              <c:numCache>
                <c:formatCode>General</c:formatCode>
                <c:ptCount val="1"/>
                <c:pt idx="0">
                  <c:v>0</c:v>
                </c:pt>
              </c:numCache>
            </c:numRef>
          </c:xVal>
          <c:yVal>
            <c:numRef>
              <c:f>Restrisikobewertung!$O$17</c:f>
              <c:numCache>
                <c:formatCode>General</c:formatCode>
                <c:ptCount val="1"/>
                <c:pt idx="0">
                  <c:v>0</c:v>
                </c:pt>
              </c:numCache>
            </c:numRef>
          </c:yVal>
          <c:smooth val="0"/>
          <c:extLst>
            <c:ext xmlns:c16="http://schemas.microsoft.com/office/drawing/2014/chart" uri="{C3380CC4-5D6E-409C-BE32-E72D297353CC}">
              <c16:uniqueId val="{00000014-A31F-4CC6-8332-A8A31F761E09}"/>
            </c:ext>
          </c:extLst>
        </c:ser>
        <c:ser>
          <c:idx val="11"/>
          <c:order val="11"/>
          <c:tx>
            <c:strRef>
              <c:f>Restrisikobewertung!$A$18</c:f>
              <c:strCache>
                <c:ptCount val="1"/>
                <c:pt idx="0">
                  <c:v>R12</c:v>
                </c:pt>
              </c:strCache>
            </c:strRef>
          </c:tx>
          <c:spPr>
            <a:ln w="25400" cap="rnd">
              <a:noFill/>
              <a:round/>
            </a:ln>
            <a:effectLst/>
          </c:spPr>
          <c:marker>
            <c:symbol val="circle"/>
            <c:size val="5"/>
            <c:spPr>
              <a:solidFill>
                <a:schemeClr val="accent6">
                  <a:lumMod val="60000"/>
                </a:schemeClr>
              </a:solidFill>
              <a:ln w="9525">
                <a:solidFill>
                  <a:schemeClr val="accent6">
                    <a:lumMod val="60000"/>
                  </a:schemeClr>
                </a:solidFill>
              </a:ln>
              <a:effectLst/>
            </c:spPr>
          </c:marker>
          <c:dLbls>
            <c:dLbl>
              <c:idx val="0"/>
              <c:layout>
                <c:manualLayout>
                  <c:x val="-1.5700929957780569E-2"/>
                  <c:y val="-5.82089312808485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5-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Restrisikobewertung!$D$18</c:f>
              <c:numCache>
                <c:formatCode>General</c:formatCode>
                <c:ptCount val="1"/>
                <c:pt idx="0">
                  <c:v>0</c:v>
                </c:pt>
              </c:numCache>
            </c:numRef>
          </c:xVal>
          <c:yVal>
            <c:numRef>
              <c:f>Restrisikobewertung!$O$18</c:f>
              <c:numCache>
                <c:formatCode>General</c:formatCode>
                <c:ptCount val="1"/>
                <c:pt idx="0">
                  <c:v>0</c:v>
                </c:pt>
              </c:numCache>
            </c:numRef>
          </c:yVal>
          <c:smooth val="0"/>
          <c:extLst>
            <c:ext xmlns:c16="http://schemas.microsoft.com/office/drawing/2014/chart" uri="{C3380CC4-5D6E-409C-BE32-E72D297353CC}">
              <c16:uniqueId val="{00000016-A31F-4CC6-8332-A8A31F761E09}"/>
            </c:ext>
          </c:extLst>
        </c:ser>
        <c:ser>
          <c:idx val="12"/>
          <c:order val="12"/>
          <c:tx>
            <c:strRef>
              <c:f>Restrisikobewertung!$A$19</c:f>
              <c:strCache>
                <c:ptCount val="1"/>
                <c:pt idx="0">
                  <c:v>R13</c:v>
                </c:pt>
              </c:strCache>
            </c:strRef>
          </c:tx>
          <c:spPr>
            <a:ln w="25400" cap="rnd">
              <a:no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dLbls>
            <c:dLbl>
              <c:idx val="0"/>
              <c:layout>
                <c:manualLayout>
                  <c:x val="-8.5233619770808816E-2"/>
                  <c:y val="5.597012623158525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7-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Restrisikobewertung!$D$19</c:f>
              <c:numCache>
                <c:formatCode>General</c:formatCode>
                <c:ptCount val="1"/>
                <c:pt idx="0">
                  <c:v>0</c:v>
                </c:pt>
              </c:numCache>
            </c:numRef>
          </c:xVal>
          <c:yVal>
            <c:numRef>
              <c:f>Restrisikobewertung!$O$19</c:f>
              <c:numCache>
                <c:formatCode>General</c:formatCode>
                <c:ptCount val="1"/>
                <c:pt idx="0">
                  <c:v>0</c:v>
                </c:pt>
              </c:numCache>
            </c:numRef>
          </c:yVal>
          <c:smooth val="0"/>
          <c:extLst>
            <c:ext xmlns:c16="http://schemas.microsoft.com/office/drawing/2014/chart" uri="{C3380CC4-5D6E-409C-BE32-E72D297353CC}">
              <c16:uniqueId val="{00000018-A31F-4CC6-8332-A8A31F761E09}"/>
            </c:ext>
          </c:extLst>
        </c:ser>
        <c:ser>
          <c:idx val="13"/>
          <c:order val="13"/>
          <c:tx>
            <c:strRef>
              <c:f>Restrisikobewertung!$A$20</c:f>
              <c:strCache>
                <c:ptCount val="1"/>
                <c:pt idx="0">
                  <c:v>R14</c:v>
                </c:pt>
              </c:strCache>
            </c:strRef>
          </c:tx>
          <c:spPr>
            <a:ln w="25400" cap="rnd">
              <a:no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dLbls>
            <c:dLbl>
              <c:idx val="0"/>
              <c:layout>
                <c:manualLayout>
                  <c:x val="-6.0560729837153666E-2"/>
                  <c:y val="-3.58208807882145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9-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Restrisikobewertung!$D$20</c:f>
              <c:numCache>
                <c:formatCode>General</c:formatCode>
                <c:ptCount val="1"/>
                <c:pt idx="0">
                  <c:v>0</c:v>
                </c:pt>
              </c:numCache>
            </c:numRef>
          </c:xVal>
          <c:yVal>
            <c:numRef>
              <c:f>Restrisikobewertung!$O$20</c:f>
              <c:numCache>
                <c:formatCode>General</c:formatCode>
                <c:ptCount val="1"/>
                <c:pt idx="0">
                  <c:v>0</c:v>
                </c:pt>
              </c:numCache>
            </c:numRef>
          </c:yVal>
          <c:smooth val="0"/>
          <c:extLst>
            <c:ext xmlns:c16="http://schemas.microsoft.com/office/drawing/2014/chart" uri="{C3380CC4-5D6E-409C-BE32-E72D297353CC}">
              <c16:uniqueId val="{0000001A-A31F-4CC6-8332-A8A31F761E09}"/>
            </c:ext>
          </c:extLst>
        </c:ser>
        <c:ser>
          <c:idx val="14"/>
          <c:order val="14"/>
          <c:tx>
            <c:strRef>
              <c:f>Restrisikobewertung!$A$21</c:f>
              <c:strCache>
                <c:ptCount val="1"/>
                <c:pt idx="0">
                  <c:v>R15</c:v>
                </c:pt>
              </c:strCache>
            </c:strRef>
          </c:tx>
          <c:spPr>
            <a:ln w="25400" cap="rnd">
              <a:no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dLbls>
            <c:dLbl>
              <c:idx val="0"/>
              <c:layout>
                <c:manualLayout>
                  <c:x val="1.1214949969843244E-2"/>
                  <c:y val="-6.04477363301119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B-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Restrisikobewertung!$D$21</c:f>
              <c:numCache>
                <c:formatCode>General</c:formatCode>
                <c:ptCount val="1"/>
                <c:pt idx="0">
                  <c:v>0</c:v>
                </c:pt>
              </c:numCache>
            </c:numRef>
          </c:xVal>
          <c:yVal>
            <c:numRef>
              <c:f>Restrisikobewertung!$O$21</c:f>
              <c:numCache>
                <c:formatCode>General</c:formatCode>
                <c:ptCount val="1"/>
                <c:pt idx="0">
                  <c:v>0</c:v>
                </c:pt>
              </c:numCache>
            </c:numRef>
          </c:yVal>
          <c:smooth val="0"/>
          <c:extLst>
            <c:ext xmlns:c16="http://schemas.microsoft.com/office/drawing/2014/chart" uri="{C3380CC4-5D6E-409C-BE32-E72D297353CC}">
              <c16:uniqueId val="{0000001C-A31F-4CC6-8332-A8A31F761E09}"/>
            </c:ext>
          </c:extLst>
        </c:ser>
        <c:ser>
          <c:idx val="15"/>
          <c:order val="15"/>
          <c:tx>
            <c:strRef>
              <c:f>Restrisikobewertung!$A$22</c:f>
              <c:strCache>
                <c:ptCount val="1"/>
                <c:pt idx="0">
                  <c:v>R16</c:v>
                </c:pt>
              </c:strCache>
            </c:strRef>
          </c:tx>
          <c:spPr>
            <a:ln w="25400" cap="rnd">
              <a:no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dLbls>
            <c:dLbl>
              <c:idx val="0"/>
              <c:layout>
                <c:manualLayout>
                  <c:x val="-8.07476397828715E-2"/>
                  <c:y val="4.029849088674131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D-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Restrisikobewertung!$D$22</c:f>
              <c:numCache>
                <c:formatCode>General</c:formatCode>
                <c:ptCount val="1"/>
                <c:pt idx="0">
                  <c:v>0</c:v>
                </c:pt>
              </c:numCache>
            </c:numRef>
          </c:xVal>
          <c:yVal>
            <c:numRef>
              <c:f>Restrisikobewertung!$O$22</c:f>
              <c:numCache>
                <c:formatCode>General</c:formatCode>
                <c:ptCount val="1"/>
                <c:pt idx="0">
                  <c:v>0</c:v>
                </c:pt>
              </c:numCache>
            </c:numRef>
          </c:yVal>
          <c:smooth val="0"/>
          <c:extLst>
            <c:ext xmlns:c16="http://schemas.microsoft.com/office/drawing/2014/chart" uri="{C3380CC4-5D6E-409C-BE32-E72D297353CC}">
              <c16:uniqueId val="{0000001E-A31F-4CC6-8332-A8A31F761E09}"/>
            </c:ext>
          </c:extLst>
        </c:ser>
        <c:ser>
          <c:idx val="16"/>
          <c:order val="16"/>
          <c:tx>
            <c:strRef>
              <c:f>Restrisikobewertung!$A$23</c:f>
              <c:strCache>
                <c:ptCount val="1"/>
                <c:pt idx="0">
                  <c:v>R17</c:v>
                </c:pt>
              </c:strCache>
            </c:strRef>
          </c:tx>
          <c:spPr>
            <a:ln w="25400" cap="rnd">
              <a:no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dLbls>
            <c:dLbl>
              <c:idx val="0"/>
              <c:layout>
                <c:manualLayout>
                  <c:x val="-8.07476397828715E-2"/>
                  <c:y val="-2.2388050492634067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F-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Restrisikobewertung!$D$23</c:f>
              <c:numCache>
                <c:formatCode>General</c:formatCode>
                <c:ptCount val="1"/>
                <c:pt idx="0">
                  <c:v>0</c:v>
                </c:pt>
              </c:numCache>
            </c:numRef>
          </c:xVal>
          <c:yVal>
            <c:numRef>
              <c:f>Restrisikobewertung!$O$23</c:f>
              <c:numCache>
                <c:formatCode>General</c:formatCode>
                <c:ptCount val="1"/>
                <c:pt idx="0">
                  <c:v>0</c:v>
                </c:pt>
              </c:numCache>
            </c:numRef>
          </c:yVal>
          <c:smooth val="0"/>
          <c:extLst>
            <c:ext xmlns:c16="http://schemas.microsoft.com/office/drawing/2014/chart" uri="{C3380CC4-5D6E-409C-BE32-E72D297353CC}">
              <c16:uniqueId val="{00000020-A31F-4CC6-8332-A8A31F761E09}"/>
            </c:ext>
          </c:extLst>
        </c:ser>
        <c:ser>
          <c:idx val="17"/>
          <c:order val="17"/>
          <c:tx>
            <c:strRef>
              <c:f>Restrisikobewertung!$A$24</c:f>
              <c:strCache>
                <c:ptCount val="1"/>
                <c:pt idx="0">
                  <c:v>R18</c:v>
                </c:pt>
              </c:strCache>
            </c:strRef>
          </c:tx>
          <c:spPr>
            <a:ln w="25400" cap="rnd">
              <a:no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dLbls>
            <c:dLbl>
              <c:idx val="0"/>
              <c:layout>
                <c:manualLayout>
                  <c:x val="-6.0560729837153791E-2"/>
                  <c:y val="3.58208807882145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1-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Restrisikobewertung!$D$24</c:f>
              <c:numCache>
                <c:formatCode>General</c:formatCode>
                <c:ptCount val="1"/>
                <c:pt idx="0">
                  <c:v>0</c:v>
                </c:pt>
              </c:numCache>
            </c:numRef>
          </c:xVal>
          <c:yVal>
            <c:numRef>
              <c:f>Restrisikobewertung!$O$24</c:f>
              <c:numCache>
                <c:formatCode>General</c:formatCode>
                <c:ptCount val="1"/>
                <c:pt idx="0">
                  <c:v>0</c:v>
                </c:pt>
              </c:numCache>
            </c:numRef>
          </c:yVal>
          <c:smooth val="0"/>
          <c:extLst>
            <c:ext xmlns:c16="http://schemas.microsoft.com/office/drawing/2014/chart" uri="{C3380CC4-5D6E-409C-BE32-E72D297353CC}">
              <c16:uniqueId val="{00000022-A31F-4CC6-8332-A8A31F761E09}"/>
            </c:ext>
          </c:extLst>
        </c:ser>
        <c:ser>
          <c:idx val="18"/>
          <c:order val="18"/>
          <c:tx>
            <c:strRef>
              <c:f>Restrisikobewertung!$A$25</c:f>
              <c:strCache>
                <c:ptCount val="1"/>
                <c:pt idx="0">
                  <c:v>R19</c:v>
                </c:pt>
              </c:strCache>
            </c:strRef>
          </c:tx>
          <c:spPr>
            <a:ln w="25400" cap="rnd">
              <a:noFill/>
              <a:round/>
            </a:ln>
            <a:effectLst/>
          </c:spPr>
          <c:marker>
            <c:symbol val="circle"/>
            <c:size val="5"/>
            <c:spPr>
              <a:solidFill>
                <a:schemeClr val="accent1">
                  <a:lumMod val="80000"/>
                </a:schemeClr>
              </a:solidFill>
              <a:ln w="9525">
                <a:solidFill>
                  <a:schemeClr val="accent1">
                    <a:lumMod val="80000"/>
                  </a:schemeClr>
                </a:solidFill>
              </a:ln>
              <a:effectLst/>
            </c:spPr>
          </c:marker>
          <c:dLbls>
            <c:dLbl>
              <c:idx val="0"/>
              <c:layout>
                <c:manualLayout>
                  <c:x val="6.7289699819059589E-3"/>
                  <c:y val="-4.925371108379494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3-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Restrisikobewertung!$D$25</c:f>
              <c:numCache>
                <c:formatCode>General</c:formatCode>
                <c:ptCount val="1"/>
                <c:pt idx="0">
                  <c:v>0</c:v>
                </c:pt>
              </c:numCache>
            </c:numRef>
          </c:xVal>
          <c:yVal>
            <c:numRef>
              <c:f>Restrisikobewertung!$O$25</c:f>
              <c:numCache>
                <c:formatCode>General</c:formatCode>
                <c:ptCount val="1"/>
                <c:pt idx="0">
                  <c:v>0</c:v>
                </c:pt>
              </c:numCache>
            </c:numRef>
          </c:yVal>
          <c:smooth val="0"/>
          <c:extLst>
            <c:ext xmlns:c16="http://schemas.microsoft.com/office/drawing/2014/chart" uri="{C3380CC4-5D6E-409C-BE32-E72D297353CC}">
              <c16:uniqueId val="{00000024-A31F-4CC6-8332-A8A31F761E09}"/>
            </c:ext>
          </c:extLst>
        </c:ser>
        <c:ser>
          <c:idx val="19"/>
          <c:order val="19"/>
          <c:tx>
            <c:strRef>
              <c:f>Restrisikobewertung!$A$26</c:f>
              <c:strCache>
                <c:ptCount val="1"/>
                <c:pt idx="0">
                  <c:v>R20</c:v>
                </c:pt>
              </c:strCache>
            </c:strRef>
          </c:tx>
          <c:spPr>
            <a:ln w="25400" cap="rnd">
              <a:noFill/>
              <a:round/>
            </a:ln>
            <a:effectLst/>
          </c:spPr>
          <c:marker>
            <c:symbol val="circle"/>
            <c:size val="5"/>
            <c:spPr>
              <a:solidFill>
                <a:schemeClr val="accent2">
                  <a:lumMod val="80000"/>
                </a:schemeClr>
              </a:solidFill>
              <a:ln w="9525">
                <a:solidFill>
                  <a:schemeClr val="accent2">
                    <a:lumMod val="80000"/>
                  </a:schemeClr>
                </a:solidFill>
              </a:ln>
              <a:effectLst/>
            </c:spPr>
          </c:marker>
          <c:dLbls>
            <c:dLbl>
              <c:idx val="0"/>
              <c:layout>
                <c:manualLayout>
                  <c:x val="-3.1401859915561152E-2"/>
                  <c:y val="2.910446564042428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5-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Restrisikobewertung!$D$26</c:f>
              <c:numCache>
                <c:formatCode>General</c:formatCode>
                <c:ptCount val="1"/>
                <c:pt idx="0">
                  <c:v>0</c:v>
                </c:pt>
              </c:numCache>
            </c:numRef>
          </c:xVal>
          <c:yVal>
            <c:numRef>
              <c:f>Restrisikobewertung!$O$26</c:f>
              <c:numCache>
                <c:formatCode>General</c:formatCode>
                <c:ptCount val="1"/>
                <c:pt idx="0">
                  <c:v>0</c:v>
                </c:pt>
              </c:numCache>
            </c:numRef>
          </c:yVal>
          <c:smooth val="0"/>
          <c:extLst>
            <c:ext xmlns:c16="http://schemas.microsoft.com/office/drawing/2014/chart" uri="{C3380CC4-5D6E-409C-BE32-E72D297353CC}">
              <c16:uniqueId val="{00000026-A31F-4CC6-8332-A8A31F761E09}"/>
            </c:ext>
          </c:extLst>
        </c:ser>
        <c:ser>
          <c:idx val="20"/>
          <c:order val="20"/>
          <c:tx>
            <c:strRef>
              <c:f>Restrisikobewertung!$A$27</c:f>
              <c:strCache>
                <c:ptCount val="1"/>
                <c:pt idx="0">
                  <c:v>R21</c:v>
                </c:pt>
              </c:strCache>
            </c:strRef>
          </c:tx>
          <c:spPr>
            <a:ln w="25400" cap="rnd">
              <a:noFill/>
              <a:round/>
            </a:ln>
            <a:effectLst/>
          </c:spPr>
          <c:marker>
            <c:symbol val="circle"/>
            <c:size val="5"/>
            <c:spPr>
              <a:solidFill>
                <a:schemeClr val="accent3">
                  <a:lumMod val="80000"/>
                </a:schemeClr>
              </a:solidFill>
              <a:ln w="9525">
                <a:solidFill>
                  <a:schemeClr val="accent3">
                    <a:lumMod val="80000"/>
                  </a:schemeClr>
                </a:solidFill>
              </a:ln>
              <a:effectLst/>
            </c:spPr>
          </c:marker>
          <c:dLbls>
            <c:dLbl>
              <c:idx val="0"/>
              <c:layout>
                <c:manualLayout>
                  <c:x val="0"/>
                  <c:y val="3.358207573895109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7-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Restrisikobewertung!$D$27</c:f>
              <c:numCache>
                <c:formatCode>General</c:formatCode>
                <c:ptCount val="1"/>
                <c:pt idx="0">
                  <c:v>0</c:v>
                </c:pt>
              </c:numCache>
            </c:numRef>
          </c:xVal>
          <c:yVal>
            <c:numRef>
              <c:f>Restrisikobewertung!$O$27</c:f>
              <c:numCache>
                <c:formatCode>General</c:formatCode>
                <c:ptCount val="1"/>
                <c:pt idx="0">
                  <c:v>0</c:v>
                </c:pt>
              </c:numCache>
            </c:numRef>
          </c:yVal>
          <c:smooth val="0"/>
          <c:extLst>
            <c:ext xmlns:c16="http://schemas.microsoft.com/office/drawing/2014/chart" uri="{C3380CC4-5D6E-409C-BE32-E72D297353CC}">
              <c16:uniqueId val="{00000028-A31F-4CC6-8332-A8A31F761E09}"/>
            </c:ext>
          </c:extLst>
        </c:ser>
        <c:ser>
          <c:idx val="21"/>
          <c:order val="21"/>
          <c:tx>
            <c:strRef>
              <c:f>Restrisikobewertung!$A$28</c:f>
              <c:strCache>
                <c:ptCount val="1"/>
                <c:pt idx="0">
                  <c:v>R22</c:v>
                </c:pt>
              </c:strCache>
            </c:strRef>
          </c:tx>
          <c:spPr>
            <a:ln w="25400" cap="rnd">
              <a:noFill/>
              <a:round/>
            </a:ln>
            <a:effectLst/>
          </c:spPr>
          <c:marker>
            <c:symbol val="circle"/>
            <c:size val="5"/>
            <c:spPr>
              <a:solidFill>
                <a:schemeClr val="accent4">
                  <a:lumMod val="80000"/>
                </a:schemeClr>
              </a:solidFill>
              <a:ln w="9525">
                <a:solidFill>
                  <a:schemeClr val="accent4">
                    <a:lumMod val="80000"/>
                  </a:schemeClr>
                </a:solidFill>
              </a:ln>
              <a:effectLst/>
            </c:spPr>
          </c:marker>
          <c:dLbls>
            <c:dLbl>
              <c:idx val="0"/>
              <c:layout>
                <c:manualLayout>
                  <c:x val="1.1214949969843265E-2"/>
                  <c:y val="-4.4776100985268134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9-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Restrisikobewertung!$D$28</c:f>
              <c:numCache>
                <c:formatCode>General</c:formatCode>
                <c:ptCount val="1"/>
                <c:pt idx="0">
                  <c:v>0</c:v>
                </c:pt>
              </c:numCache>
            </c:numRef>
          </c:xVal>
          <c:yVal>
            <c:numRef>
              <c:f>Restrisikobewertung!$O$28</c:f>
              <c:numCache>
                <c:formatCode>General</c:formatCode>
                <c:ptCount val="1"/>
                <c:pt idx="0">
                  <c:v>0</c:v>
                </c:pt>
              </c:numCache>
            </c:numRef>
          </c:yVal>
          <c:smooth val="0"/>
          <c:extLst>
            <c:ext xmlns:c16="http://schemas.microsoft.com/office/drawing/2014/chart" uri="{C3380CC4-5D6E-409C-BE32-E72D297353CC}">
              <c16:uniqueId val="{0000002A-A31F-4CC6-8332-A8A31F761E09}"/>
            </c:ext>
          </c:extLst>
        </c:ser>
        <c:ser>
          <c:idx val="22"/>
          <c:order val="22"/>
          <c:tx>
            <c:strRef>
              <c:f>Restrisikobewertung!$A$29</c:f>
              <c:strCache>
                <c:ptCount val="1"/>
                <c:pt idx="0">
                  <c:v>R23</c:v>
                </c:pt>
              </c:strCache>
            </c:strRef>
          </c:tx>
          <c:spPr>
            <a:ln w="25400" cap="rnd">
              <a:noFill/>
              <a:round/>
            </a:ln>
            <a:effectLst/>
          </c:spPr>
          <c:marker>
            <c:symbol val="circle"/>
            <c:size val="5"/>
            <c:spPr>
              <a:solidFill>
                <a:schemeClr val="accent5">
                  <a:lumMod val="80000"/>
                </a:schemeClr>
              </a:solidFill>
              <a:ln w="9525">
                <a:solidFill>
                  <a:schemeClr val="accent5">
                    <a:lumMod val="80000"/>
                  </a:schemeClr>
                </a:solidFill>
              </a:ln>
              <a:effectLst/>
            </c:spPr>
          </c:marker>
          <c:dLbls>
            <c:dLbl>
              <c:idx val="0"/>
              <c:layout>
                <c:manualLayout>
                  <c:x val="1.1214949969843265E-2"/>
                  <c:y val="2.686566059116085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B-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Restrisikobewertung!$D$29</c:f>
              <c:numCache>
                <c:formatCode>General</c:formatCode>
                <c:ptCount val="1"/>
                <c:pt idx="0">
                  <c:v>0</c:v>
                </c:pt>
              </c:numCache>
            </c:numRef>
          </c:xVal>
          <c:yVal>
            <c:numRef>
              <c:f>Restrisikobewertung!$O$29</c:f>
              <c:numCache>
                <c:formatCode>General</c:formatCode>
                <c:ptCount val="1"/>
                <c:pt idx="0">
                  <c:v>0</c:v>
                </c:pt>
              </c:numCache>
            </c:numRef>
          </c:yVal>
          <c:smooth val="0"/>
          <c:extLst>
            <c:ext xmlns:c16="http://schemas.microsoft.com/office/drawing/2014/chart" uri="{C3380CC4-5D6E-409C-BE32-E72D297353CC}">
              <c16:uniqueId val="{0000002C-A31F-4CC6-8332-A8A31F761E09}"/>
            </c:ext>
          </c:extLst>
        </c:ser>
        <c:ser>
          <c:idx val="23"/>
          <c:order val="23"/>
          <c:tx>
            <c:strRef>
              <c:f>Restrisikobewertung!$A$30</c:f>
              <c:strCache>
                <c:ptCount val="1"/>
                <c:pt idx="0">
                  <c:v>R24</c:v>
                </c:pt>
              </c:strCache>
            </c:strRef>
          </c:tx>
          <c:spPr>
            <a:ln w="25400" cap="rnd">
              <a:noFill/>
              <a:round/>
            </a:ln>
            <a:effectLst/>
          </c:spPr>
          <c:marker>
            <c:symbol val="circle"/>
            <c:size val="5"/>
            <c:spPr>
              <a:solidFill>
                <a:schemeClr val="accent6">
                  <a:lumMod val="80000"/>
                </a:schemeClr>
              </a:solidFill>
              <a:ln w="9525">
                <a:solidFill>
                  <a:schemeClr val="accent6">
                    <a:lumMod val="80000"/>
                  </a:schemeClr>
                </a:solidFill>
              </a:ln>
              <a:effectLst/>
            </c:spPr>
          </c:marker>
          <c:dLbls>
            <c:dLbl>
              <c:idx val="0"/>
              <c:layout>
                <c:manualLayout>
                  <c:x val="-5.6074749849216322E-2"/>
                  <c:y val="3.134327068968769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D-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Restrisikobewertung!$D$30</c:f>
              <c:numCache>
                <c:formatCode>General</c:formatCode>
                <c:ptCount val="1"/>
                <c:pt idx="0">
                  <c:v>0</c:v>
                </c:pt>
              </c:numCache>
            </c:numRef>
          </c:xVal>
          <c:yVal>
            <c:numRef>
              <c:f>Restrisikobewertung!$O$30</c:f>
              <c:numCache>
                <c:formatCode>General</c:formatCode>
                <c:ptCount val="1"/>
                <c:pt idx="0">
                  <c:v>0</c:v>
                </c:pt>
              </c:numCache>
            </c:numRef>
          </c:yVal>
          <c:smooth val="0"/>
          <c:extLst>
            <c:ext xmlns:c16="http://schemas.microsoft.com/office/drawing/2014/chart" uri="{C3380CC4-5D6E-409C-BE32-E72D297353CC}">
              <c16:uniqueId val="{0000002E-A31F-4CC6-8332-A8A31F761E09}"/>
            </c:ext>
          </c:extLst>
        </c:ser>
        <c:ser>
          <c:idx val="24"/>
          <c:order val="24"/>
          <c:tx>
            <c:strRef>
              <c:f>Restrisikobewertung!$A$31</c:f>
              <c:strCache>
                <c:ptCount val="1"/>
                <c:pt idx="0">
                  <c:v>R25</c:v>
                </c:pt>
              </c:strCache>
            </c:strRef>
          </c:tx>
          <c:spPr>
            <a:ln w="25400" cap="rnd">
              <a:no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dLbls>
            <c:dLbl>
              <c:idx val="0"/>
              <c:layout>
                <c:manualLayout>
                  <c:x val="1.1214949969843244E-2"/>
                  <c:y val="3.358207573895118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F-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Restrisikobewertung!$D$31</c:f>
              <c:numCache>
                <c:formatCode>General</c:formatCode>
                <c:ptCount val="1"/>
                <c:pt idx="0">
                  <c:v>0</c:v>
                </c:pt>
              </c:numCache>
            </c:numRef>
          </c:xVal>
          <c:yVal>
            <c:numRef>
              <c:f>Restrisikobewertung!$O$31</c:f>
              <c:numCache>
                <c:formatCode>General</c:formatCode>
                <c:ptCount val="1"/>
                <c:pt idx="0">
                  <c:v>0</c:v>
                </c:pt>
              </c:numCache>
            </c:numRef>
          </c:yVal>
          <c:smooth val="0"/>
          <c:extLst>
            <c:ext xmlns:c16="http://schemas.microsoft.com/office/drawing/2014/chart" uri="{C3380CC4-5D6E-409C-BE32-E72D297353CC}">
              <c16:uniqueId val="{00000030-A31F-4CC6-8332-A8A31F761E09}"/>
            </c:ext>
          </c:extLst>
        </c:ser>
        <c:ser>
          <c:idx val="25"/>
          <c:order val="25"/>
          <c:tx>
            <c:strRef>
              <c:f>Restrisikobewertung!$A$32</c:f>
              <c:strCache>
                <c:ptCount val="1"/>
                <c:pt idx="0">
                  <c:v>R26</c:v>
                </c:pt>
              </c:strCache>
            </c:strRef>
          </c:tx>
          <c:spPr>
            <a:ln w="25400" cap="rnd">
              <a:no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dLbls>
            <c:dLbl>
              <c:idx val="0"/>
              <c:layout>
                <c:manualLayout>
                  <c:x val="-2.6915879927623836E-2"/>
                  <c:y val="5.820893128084865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1-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Restrisikobewertung!$D$32</c:f>
              <c:numCache>
                <c:formatCode>General</c:formatCode>
                <c:ptCount val="1"/>
                <c:pt idx="0">
                  <c:v>0</c:v>
                </c:pt>
              </c:numCache>
            </c:numRef>
          </c:xVal>
          <c:yVal>
            <c:numRef>
              <c:f>Restrisikobewertung!$O$32</c:f>
              <c:numCache>
                <c:formatCode>General</c:formatCode>
                <c:ptCount val="1"/>
                <c:pt idx="0">
                  <c:v>0</c:v>
                </c:pt>
              </c:numCache>
            </c:numRef>
          </c:yVal>
          <c:smooth val="0"/>
          <c:extLst>
            <c:ext xmlns:c16="http://schemas.microsoft.com/office/drawing/2014/chart" uri="{C3380CC4-5D6E-409C-BE32-E72D297353CC}">
              <c16:uniqueId val="{00000032-A31F-4CC6-8332-A8A31F761E09}"/>
            </c:ext>
          </c:extLst>
        </c:ser>
        <c:ser>
          <c:idx val="26"/>
          <c:order val="26"/>
          <c:tx>
            <c:strRef>
              <c:f>Restrisikobewertung!$A$33</c:f>
              <c:strCache>
                <c:ptCount val="1"/>
                <c:pt idx="0">
                  <c:v>R27</c:v>
                </c:pt>
              </c:strCache>
            </c:strRef>
          </c:tx>
          <c:spPr>
            <a:ln w="25400" cap="rnd">
              <a:no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dLbls>
            <c:dLbl>
              <c:idx val="0"/>
              <c:layout>
                <c:manualLayout>
                  <c:x val="-8.2990629776840158E-2"/>
                  <c:y val="-8.9552201970536267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3-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Restrisikobewertung!$D$33</c:f>
              <c:numCache>
                <c:formatCode>General</c:formatCode>
                <c:ptCount val="1"/>
                <c:pt idx="0">
                  <c:v>0</c:v>
                </c:pt>
              </c:numCache>
            </c:numRef>
          </c:xVal>
          <c:yVal>
            <c:numRef>
              <c:f>Restrisikobewertung!$O$33</c:f>
              <c:numCache>
                <c:formatCode>General</c:formatCode>
                <c:ptCount val="1"/>
                <c:pt idx="0">
                  <c:v>0</c:v>
                </c:pt>
              </c:numCache>
            </c:numRef>
          </c:yVal>
          <c:smooth val="0"/>
          <c:extLst>
            <c:ext xmlns:c16="http://schemas.microsoft.com/office/drawing/2014/chart" uri="{C3380CC4-5D6E-409C-BE32-E72D297353CC}">
              <c16:uniqueId val="{00000034-A31F-4CC6-8332-A8A31F761E09}"/>
            </c:ext>
          </c:extLst>
        </c:ser>
        <c:ser>
          <c:idx val="27"/>
          <c:order val="27"/>
          <c:tx>
            <c:strRef>
              <c:f>Restrisikobewertung!$A$34</c:f>
              <c:strCache>
                <c:ptCount val="1"/>
                <c:pt idx="0">
                  <c:v>R28</c:v>
                </c:pt>
              </c:strCache>
            </c:strRef>
          </c:tx>
          <c:spPr>
            <a:ln w="25400" cap="rnd">
              <a:no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dLbls>
            <c:dLbl>
              <c:idx val="0"/>
              <c:layout>
                <c:manualLayout>
                  <c:x val="4.4859799879373059E-3"/>
                  <c:y val="5.37313211823217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5-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Restrisikobewertung!$D$34</c:f>
              <c:numCache>
                <c:formatCode>General</c:formatCode>
                <c:ptCount val="1"/>
                <c:pt idx="0">
                  <c:v>0</c:v>
                </c:pt>
              </c:numCache>
            </c:numRef>
          </c:xVal>
          <c:yVal>
            <c:numRef>
              <c:f>Restrisikobewertung!$O$34</c:f>
              <c:numCache>
                <c:formatCode>General</c:formatCode>
                <c:ptCount val="1"/>
                <c:pt idx="0">
                  <c:v>0</c:v>
                </c:pt>
              </c:numCache>
            </c:numRef>
          </c:yVal>
          <c:smooth val="0"/>
          <c:extLst>
            <c:ext xmlns:c16="http://schemas.microsoft.com/office/drawing/2014/chart" uri="{C3380CC4-5D6E-409C-BE32-E72D297353CC}">
              <c16:uniqueId val="{00000036-A31F-4CC6-8332-A8A31F761E09}"/>
            </c:ext>
          </c:extLst>
        </c:ser>
        <c:ser>
          <c:idx val="28"/>
          <c:order val="28"/>
          <c:tx>
            <c:strRef>
              <c:f>Restrisikobewertung!$A$35</c:f>
              <c:strCache>
                <c:ptCount val="1"/>
                <c:pt idx="0">
                  <c:v>R29</c:v>
                </c:pt>
              </c:strCache>
            </c:strRef>
          </c:tx>
          <c:spPr>
            <a:ln w="25400" cap="rnd">
              <a:no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dLbls>
            <c:dLbl>
              <c:idx val="0"/>
              <c:layout>
                <c:manualLayout>
                  <c:x val="-7.4018669800965622E-2"/>
                  <c:y val="-5.59701262315851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7-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Restrisikobewertung!$D$35</c:f>
              <c:numCache>
                <c:formatCode>General</c:formatCode>
                <c:ptCount val="1"/>
                <c:pt idx="0">
                  <c:v>0</c:v>
                </c:pt>
              </c:numCache>
            </c:numRef>
          </c:xVal>
          <c:yVal>
            <c:numRef>
              <c:f>Restrisikobewertung!$O$35</c:f>
              <c:numCache>
                <c:formatCode>General</c:formatCode>
                <c:ptCount val="1"/>
                <c:pt idx="0">
                  <c:v>0</c:v>
                </c:pt>
              </c:numCache>
            </c:numRef>
          </c:yVal>
          <c:smooth val="0"/>
          <c:extLst>
            <c:ext xmlns:c16="http://schemas.microsoft.com/office/drawing/2014/chart" uri="{C3380CC4-5D6E-409C-BE32-E72D297353CC}">
              <c16:uniqueId val="{00000038-A31F-4CC6-8332-A8A31F761E09}"/>
            </c:ext>
          </c:extLst>
        </c:ser>
        <c:ser>
          <c:idx val="29"/>
          <c:order val="29"/>
          <c:tx>
            <c:strRef>
              <c:f>Restrisikobewertung!$A$36</c:f>
              <c:strCache>
                <c:ptCount val="1"/>
                <c:pt idx="0">
                  <c:v>R30</c:v>
                </c:pt>
              </c:strCache>
            </c:strRef>
          </c:tx>
          <c:spPr>
            <a:ln w="25400" cap="rnd">
              <a:no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dLbls>
            <c:dLbl>
              <c:idx val="0"/>
              <c:layout>
                <c:manualLayout>
                  <c:x val="-6.9532689813028153E-2"/>
                  <c:y val="5.820893128084857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9-A31F-4CC6-8332-A8A31F761E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Restrisikobewertung!$D$36</c:f>
              <c:numCache>
                <c:formatCode>General</c:formatCode>
                <c:ptCount val="1"/>
                <c:pt idx="0">
                  <c:v>0</c:v>
                </c:pt>
              </c:numCache>
            </c:numRef>
          </c:xVal>
          <c:yVal>
            <c:numRef>
              <c:f>Restrisikobewertung!$O$36</c:f>
              <c:numCache>
                <c:formatCode>General</c:formatCode>
                <c:ptCount val="1"/>
                <c:pt idx="0">
                  <c:v>0</c:v>
                </c:pt>
              </c:numCache>
            </c:numRef>
          </c:yVal>
          <c:smooth val="0"/>
          <c:extLst>
            <c:ext xmlns:c16="http://schemas.microsoft.com/office/drawing/2014/chart" uri="{C3380CC4-5D6E-409C-BE32-E72D297353CC}">
              <c16:uniqueId val="{0000003A-A31F-4CC6-8332-A8A31F761E09}"/>
            </c:ext>
          </c:extLst>
        </c:ser>
        <c:dLbls>
          <c:showLegendKey val="0"/>
          <c:showVal val="0"/>
          <c:showCatName val="0"/>
          <c:showSerName val="0"/>
          <c:showPercent val="0"/>
          <c:showBubbleSize val="0"/>
        </c:dLbls>
        <c:axId val="402778312"/>
        <c:axId val="402780936"/>
      </c:scatterChart>
      <c:valAx>
        <c:axId val="402778312"/>
        <c:scaling>
          <c:orientation val="minMax"/>
          <c:max val="6.5"/>
          <c:min val="0.5"/>
        </c:scaling>
        <c:delete val="0"/>
        <c:axPos val="b"/>
        <c:numFmt formatCode="General" sourceLinked="1"/>
        <c:majorTickMark val="none"/>
        <c:minorTickMark val="none"/>
        <c:tickLblPos val="none"/>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02780936"/>
        <c:crossesAt val="0.5"/>
        <c:crossBetween val="midCat"/>
        <c:majorUnit val="1"/>
      </c:valAx>
      <c:valAx>
        <c:axId val="402780936"/>
        <c:scaling>
          <c:orientation val="minMax"/>
          <c:max val="6.5"/>
          <c:min val="0.5"/>
        </c:scaling>
        <c:delete val="0"/>
        <c:axPos val="l"/>
        <c:numFmt formatCode="General" sourceLinked="1"/>
        <c:majorTickMark val="none"/>
        <c:minorTickMark val="none"/>
        <c:tickLblPos val="none"/>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02778312"/>
        <c:crosses val="autoZero"/>
        <c:crossBetween val="midCat"/>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790747</xdr:colOff>
      <xdr:row>0</xdr:row>
      <xdr:rowOff>646232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952797" cy="6462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762000</xdr:colOff>
      <xdr:row>3</xdr:row>
      <xdr:rowOff>42331</xdr:rowOff>
    </xdr:from>
    <xdr:to>
      <xdr:col>8</xdr:col>
      <xdr:colOff>285750</xdr:colOff>
      <xdr:row>10</xdr:row>
      <xdr:rowOff>137583</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751415</xdr:colOff>
      <xdr:row>3</xdr:row>
      <xdr:rowOff>42331</xdr:rowOff>
    </xdr:from>
    <xdr:to>
      <xdr:col>9</xdr:col>
      <xdr:colOff>0</xdr:colOff>
      <xdr:row>10</xdr:row>
      <xdr:rowOff>137583</xdr:rowOff>
    </xdr:to>
    <xdr:graphicFrame macro="">
      <xdr:nvGraphicFramePr>
        <xdr:cNvPr id="2" name="Graphique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10010775</xdr:colOff>
      <xdr:row>13</xdr:row>
      <xdr:rowOff>123825</xdr:rowOff>
    </xdr:to>
    <xdr:pic>
      <xdr:nvPicPr>
        <xdr:cNvPr id="3" name="Imag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10010775" cy="209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file:///C:\Users\U80829596\AppData\Local\Microsoft\Windows\BURAUT%20VBS%20Client\Red%20Net%20Client\ISDS%20Remote%20Client%20Buraut%200_7\RISK_Data\Eintretenswahrscheinlichkeit.htm"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file:///C:\Users\U80829596\AppData\Local\Microsoft\Windows\BURAUT%20VBS%20Client\Red%20Net%20Client\ISDS%20Remote%20Client%20Buraut%200_7\RISK_Data\Eintretenswahrscheinlichkeit.htm" TargetMode="Externa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D26"/>
  <sheetViews>
    <sheetView view="pageLayout" topLeftCell="A7" zoomScaleNormal="100" workbookViewId="0">
      <selection activeCell="C25" sqref="C25"/>
    </sheetView>
  </sheetViews>
  <sheetFormatPr baseColWidth="10" defaultColWidth="11.44140625" defaultRowHeight="13.8" x14ac:dyDescent="0.25"/>
  <cols>
    <col min="1" max="1" width="16.88671875" style="16" customWidth="1"/>
    <col min="2" max="2" width="19" style="16" customWidth="1"/>
    <col min="3" max="3" width="25.109375" style="16" customWidth="1"/>
    <col min="4" max="4" width="34" style="16" customWidth="1"/>
    <col min="5" max="5" width="20.109375" style="16" customWidth="1"/>
    <col min="6" max="16384" width="11.44140625" style="16"/>
  </cols>
  <sheetData>
    <row r="1" spans="1:4" ht="52.5" customHeight="1" x14ac:dyDescent="0.25">
      <c r="D1" s="17" t="s">
        <v>10</v>
      </c>
    </row>
    <row r="2" spans="1:4" x14ac:dyDescent="0.25">
      <c r="C2" s="18" t="s">
        <v>11</v>
      </c>
      <c r="D2" s="19" t="s">
        <v>12</v>
      </c>
    </row>
    <row r="3" spans="1:4" ht="39" customHeight="1" thickBot="1" x14ac:dyDescent="0.3"/>
    <row r="4" spans="1:4" ht="33" customHeight="1" x14ac:dyDescent="0.25">
      <c r="A4" s="125" t="s">
        <v>126</v>
      </c>
      <c r="B4" s="126"/>
      <c r="C4" s="126"/>
      <c r="D4" s="127"/>
    </row>
    <row r="5" spans="1:4" ht="20.100000000000001" customHeight="1" x14ac:dyDescent="0.25">
      <c r="A5" s="129" t="s">
        <v>125</v>
      </c>
      <c r="B5" s="130"/>
      <c r="C5" s="121" t="s">
        <v>125</v>
      </c>
      <c r="D5" s="122"/>
    </row>
    <row r="6" spans="1:4" ht="20.100000000000001" customHeight="1" x14ac:dyDescent="0.25">
      <c r="A6" s="129" t="s">
        <v>13</v>
      </c>
      <c r="B6" s="130"/>
      <c r="C6" s="121" t="s">
        <v>14</v>
      </c>
      <c r="D6" s="122"/>
    </row>
    <row r="7" spans="1:4" ht="20.100000000000001" customHeight="1" thickBot="1" x14ac:dyDescent="0.3">
      <c r="A7" s="131" t="s">
        <v>9</v>
      </c>
      <c r="B7" s="132"/>
      <c r="C7" s="123" t="s">
        <v>9</v>
      </c>
      <c r="D7" s="124"/>
    </row>
    <row r="8" spans="1:4" ht="20.100000000000001" customHeight="1" x14ac:dyDescent="0.25">
      <c r="A8" s="20"/>
      <c r="C8" s="21"/>
    </row>
    <row r="10" spans="1:4" x14ac:dyDescent="0.25">
      <c r="A10" s="133" t="s">
        <v>15</v>
      </c>
      <c r="B10" s="133"/>
      <c r="C10" s="133"/>
      <c r="D10" s="133"/>
    </row>
    <row r="11" spans="1:4" x14ac:dyDescent="0.25">
      <c r="A11" s="22" t="s">
        <v>16</v>
      </c>
      <c r="B11" s="22" t="s">
        <v>17</v>
      </c>
      <c r="C11" s="22" t="s">
        <v>151</v>
      </c>
      <c r="D11" s="22" t="s">
        <v>7</v>
      </c>
    </row>
    <row r="12" spans="1:4" x14ac:dyDescent="0.25">
      <c r="A12" s="23"/>
      <c r="B12" s="23"/>
      <c r="C12" s="23"/>
      <c r="D12" s="23"/>
    </row>
    <row r="13" spans="1:4" x14ac:dyDescent="0.25">
      <c r="A13" s="23"/>
      <c r="B13" s="23"/>
      <c r="C13" s="23"/>
      <c r="D13" s="23"/>
    </row>
    <row r="14" spans="1:4" x14ac:dyDescent="0.25">
      <c r="A14" s="23"/>
      <c r="B14" s="23"/>
      <c r="C14" s="23"/>
      <c r="D14" s="23"/>
    </row>
    <row r="18" spans="1:2" x14ac:dyDescent="0.25">
      <c r="A18" s="134" t="s">
        <v>18</v>
      </c>
      <c r="B18" s="134"/>
    </row>
    <row r="19" spans="1:2" ht="14.4" x14ac:dyDescent="0.3">
      <c r="A19" s="128" t="s">
        <v>19</v>
      </c>
      <c r="B19" s="128"/>
    </row>
    <row r="20" spans="1:2" ht="14.4" x14ac:dyDescent="0.3">
      <c r="A20" s="128" t="s">
        <v>118</v>
      </c>
      <c r="B20" s="128"/>
    </row>
    <row r="21" spans="1:2" ht="14.4" x14ac:dyDescent="0.3">
      <c r="A21" s="128" t="s">
        <v>27</v>
      </c>
      <c r="B21" s="128"/>
    </row>
    <row r="22" spans="1:2" ht="14.4" x14ac:dyDescent="0.3">
      <c r="A22" s="128" t="s">
        <v>107</v>
      </c>
      <c r="B22" s="128"/>
    </row>
    <row r="23" spans="1:2" ht="14.4" x14ac:dyDescent="0.3">
      <c r="A23" s="128" t="s">
        <v>120</v>
      </c>
      <c r="B23" s="128"/>
    </row>
    <row r="24" spans="1:2" ht="14.4" x14ac:dyDescent="0.3">
      <c r="A24" s="128" t="s">
        <v>108</v>
      </c>
      <c r="B24" s="128"/>
    </row>
    <row r="25" spans="1:2" ht="14.4" x14ac:dyDescent="0.3">
      <c r="A25" s="128" t="s">
        <v>56</v>
      </c>
      <c r="B25" s="128"/>
    </row>
    <row r="26" spans="1:2" ht="14.4" x14ac:dyDescent="0.3">
      <c r="A26" s="128" t="s">
        <v>20</v>
      </c>
      <c r="B26" s="128"/>
    </row>
  </sheetData>
  <mergeCells count="17">
    <mergeCell ref="A26:B26"/>
    <mergeCell ref="A7:B7"/>
    <mergeCell ref="A23:B23"/>
    <mergeCell ref="A24:B24"/>
    <mergeCell ref="A10:D10"/>
    <mergeCell ref="A19:B19"/>
    <mergeCell ref="A20:B20"/>
    <mergeCell ref="A21:B21"/>
    <mergeCell ref="A18:B18"/>
    <mergeCell ref="A25:B25"/>
    <mergeCell ref="C6:D6"/>
    <mergeCell ref="C7:D7"/>
    <mergeCell ref="A4:D4"/>
    <mergeCell ref="A22:B22"/>
    <mergeCell ref="A5:B5"/>
    <mergeCell ref="C5:D5"/>
    <mergeCell ref="A6:B6"/>
  </mergeCells>
  <dataValidations disablePrompts="1" count="1">
    <dataValidation type="list" allowBlank="1" showInputMessage="1" showErrorMessage="1" sqref="D2" xr:uid="{00000000-0002-0000-0000-000000000000}">
      <formula1>"INTERN, VERTRAULICH, GEHEIM"</formula1>
    </dataValidation>
  </dataValidations>
  <pageMargins left="0.7" right="0.7" top="0.75" bottom="0.75" header="0.3" footer="0.3"/>
  <pageSetup paperSize="9" scale="88" orientation="portrait" horizontalDpi="300" verticalDpi="300" r:id="rId1"/>
  <headerFooter>
    <oddHeader>&amp;L&amp;"Arial,Kursiv"&amp;12&amp;A&amp;C&amp;"Arial,Fett"&amp;14ISDS-Konzept - Risikoanalyse&amp;R&amp;12P042-Hi02</oddHeader>
    <oddFooter>&amp;L&amp;F&amp;R&amp;P/&amp;N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2"/>
  <sheetViews>
    <sheetView showOutlineSymbols="0" topLeftCell="A16" zoomScale="90" zoomScaleNormal="90" zoomScalePageLayoutView="90" workbookViewId="0">
      <selection activeCell="B51" sqref="B51"/>
    </sheetView>
  </sheetViews>
  <sheetFormatPr baseColWidth="10" defaultColWidth="0" defaultRowHeight="13.8" x14ac:dyDescent="0.25"/>
  <cols>
    <col min="1" max="1" width="4.88671875" style="25" customWidth="1"/>
    <col min="2" max="2" width="71.109375" style="93" customWidth="1"/>
    <col min="3" max="3" width="35.44140625" style="93" customWidth="1"/>
    <col min="4" max="12" width="15.44140625" style="25" customWidth="1"/>
    <col min="13" max="13" width="18" style="25" customWidth="1"/>
    <col min="14" max="14" width="64.109375" style="25" customWidth="1"/>
    <col min="15" max="15" width="28.88671875" style="29" customWidth="1"/>
    <col min="16" max="16384" width="0" style="25" hidden="1"/>
  </cols>
  <sheetData>
    <row r="1" spans="1:15" x14ac:dyDescent="0.25">
      <c r="A1" s="24" t="str">
        <f>Deckblatt!C5</f>
        <v>Projektname / Schutzobjektname</v>
      </c>
      <c r="N1" s="26" t="str">
        <f>Deckblatt!D2</f>
        <v>INTERN</v>
      </c>
    </row>
    <row r="2" spans="1:15" x14ac:dyDescent="0.25">
      <c r="A2" s="24"/>
      <c r="O2" s="26"/>
    </row>
    <row r="3" spans="1:15" x14ac:dyDescent="0.25">
      <c r="A3" s="139" t="s">
        <v>118</v>
      </c>
      <c r="B3" s="139"/>
      <c r="C3" s="139"/>
      <c r="D3" s="139"/>
      <c r="E3" s="139"/>
      <c r="F3" s="139"/>
      <c r="G3" s="139"/>
      <c r="H3" s="139"/>
      <c r="I3" s="139"/>
      <c r="J3" s="139"/>
      <c r="K3" s="139"/>
      <c r="L3" s="139"/>
      <c r="M3" s="139"/>
      <c r="N3" s="139"/>
      <c r="O3" s="26"/>
    </row>
    <row r="4" spans="1:15" ht="14.4" thickBot="1" x14ac:dyDescent="0.3"/>
    <row r="5" spans="1:15" ht="25.5" customHeight="1" x14ac:dyDescent="0.25">
      <c r="A5" s="140" t="s">
        <v>68</v>
      </c>
      <c r="B5" s="141"/>
      <c r="C5" s="151" t="s">
        <v>152</v>
      </c>
      <c r="D5" s="144" t="s">
        <v>137</v>
      </c>
      <c r="E5" s="146" t="s">
        <v>99</v>
      </c>
      <c r="F5" s="146"/>
      <c r="G5" s="146" t="s">
        <v>100</v>
      </c>
      <c r="H5" s="146"/>
      <c r="I5" s="146" t="s">
        <v>101</v>
      </c>
      <c r="J5" s="146"/>
      <c r="K5" s="146" t="s">
        <v>102</v>
      </c>
      <c r="L5" s="147"/>
      <c r="M5" s="148" t="s">
        <v>119</v>
      </c>
      <c r="N5" s="150" t="s">
        <v>153</v>
      </c>
      <c r="O5" s="137" t="s">
        <v>135</v>
      </c>
    </row>
    <row r="6" spans="1:15" ht="27.6" x14ac:dyDescent="0.25">
      <c r="A6" s="142"/>
      <c r="B6" s="143"/>
      <c r="C6" s="152"/>
      <c r="D6" s="145"/>
      <c r="E6" s="30" t="s">
        <v>136</v>
      </c>
      <c r="F6" s="62" t="s">
        <v>138</v>
      </c>
      <c r="G6" s="30" t="s">
        <v>136</v>
      </c>
      <c r="H6" s="62" t="s">
        <v>138</v>
      </c>
      <c r="I6" s="30" t="s">
        <v>136</v>
      </c>
      <c r="J6" s="62" t="s">
        <v>138</v>
      </c>
      <c r="K6" s="30" t="s">
        <v>136</v>
      </c>
      <c r="L6" s="62" t="s">
        <v>138</v>
      </c>
      <c r="M6" s="149"/>
      <c r="N6" s="150"/>
      <c r="O6" s="138"/>
    </row>
    <row r="7" spans="1:15" ht="15" customHeight="1" x14ac:dyDescent="0.25">
      <c r="A7" s="91" t="s">
        <v>69</v>
      </c>
      <c r="B7" s="117" t="s">
        <v>159</v>
      </c>
      <c r="C7" s="108"/>
      <c r="D7" s="101"/>
      <c r="E7" s="101"/>
      <c r="F7" s="102">
        <f t="shared" ref="F7:F36" si="0">D7*E7</f>
        <v>0</v>
      </c>
      <c r="G7" s="101"/>
      <c r="H7" s="102">
        <f t="shared" ref="H7:H36" si="1">D7*G7</f>
        <v>0</v>
      </c>
      <c r="I7" s="101"/>
      <c r="J7" s="102">
        <f t="shared" ref="J7:J36" si="2">D7*I7</f>
        <v>0</v>
      </c>
      <c r="K7" s="101"/>
      <c r="L7" s="103">
        <f t="shared" ref="L7:L36" si="3">D7*K7</f>
        <v>0</v>
      </c>
      <c r="M7" s="104">
        <f>MAX(F7,H7,J7,L7)</f>
        <v>0</v>
      </c>
      <c r="N7" s="82"/>
      <c r="O7" s="83" t="e">
        <f t="shared" ref="O7:O36" si="4">M7/D7</f>
        <v>#DIV/0!</v>
      </c>
    </row>
    <row r="8" spans="1:15" ht="41.4" x14ac:dyDescent="0.25">
      <c r="A8" s="91" t="s">
        <v>70</v>
      </c>
      <c r="B8" s="117" t="s">
        <v>160</v>
      </c>
      <c r="C8" s="108"/>
      <c r="D8" s="101"/>
      <c r="E8" s="101"/>
      <c r="F8" s="102">
        <f t="shared" si="0"/>
        <v>0</v>
      </c>
      <c r="G8" s="101"/>
      <c r="H8" s="102">
        <f t="shared" si="1"/>
        <v>0</v>
      </c>
      <c r="I8" s="101"/>
      <c r="J8" s="102">
        <f t="shared" si="2"/>
        <v>0</v>
      </c>
      <c r="K8" s="101"/>
      <c r="L8" s="103">
        <f t="shared" si="3"/>
        <v>0</v>
      </c>
      <c r="M8" s="104">
        <f t="shared" ref="M8:M36" si="5">MAX(F8,H8,J8,L8)</f>
        <v>0</v>
      </c>
      <c r="N8" s="82"/>
      <c r="O8" s="83" t="e">
        <f t="shared" si="4"/>
        <v>#DIV/0!</v>
      </c>
    </row>
    <row r="9" spans="1:15" ht="27.6" x14ac:dyDescent="0.25">
      <c r="A9" s="91" t="s">
        <v>71</v>
      </c>
      <c r="B9" s="118" t="s">
        <v>161</v>
      </c>
      <c r="C9" s="109"/>
      <c r="D9" s="101"/>
      <c r="E9" s="101"/>
      <c r="F9" s="102">
        <f t="shared" si="0"/>
        <v>0</v>
      </c>
      <c r="G9" s="101"/>
      <c r="H9" s="102">
        <f t="shared" si="1"/>
        <v>0</v>
      </c>
      <c r="I9" s="101"/>
      <c r="J9" s="102">
        <f t="shared" si="2"/>
        <v>0</v>
      </c>
      <c r="K9" s="101"/>
      <c r="L9" s="103">
        <f t="shared" si="3"/>
        <v>0</v>
      </c>
      <c r="M9" s="104">
        <f t="shared" si="5"/>
        <v>0</v>
      </c>
      <c r="N9" s="82"/>
      <c r="O9" s="83" t="e">
        <f t="shared" si="4"/>
        <v>#DIV/0!</v>
      </c>
    </row>
    <row r="10" spans="1:15" ht="27.6" x14ac:dyDescent="0.25">
      <c r="A10" s="91" t="s">
        <v>72</v>
      </c>
      <c r="B10" s="118" t="s">
        <v>162</v>
      </c>
      <c r="C10" s="109"/>
      <c r="D10" s="101"/>
      <c r="E10" s="101"/>
      <c r="F10" s="102">
        <f t="shared" si="0"/>
        <v>0</v>
      </c>
      <c r="G10" s="101"/>
      <c r="H10" s="102">
        <f t="shared" si="1"/>
        <v>0</v>
      </c>
      <c r="I10" s="101"/>
      <c r="J10" s="102">
        <f t="shared" si="2"/>
        <v>0</v>
      </c>
      <c r="K10" s="101"/>
      <c r="L10" s="103">
        <f t="shared" si="3"/>
        <v>0</v>
      </c>
      <c r="M10" s="104">
        <f t="shared" si="5"/>
        <v>0</v>
      </c>
      <c r="N10" s="82"/>
      <c r="O10" s="83" t="e">
        <f t="shared" si="4"/>
        <v>#DIV/0!</v>
      </c>
    </row>
    <row r="11" spans="1:15" ht="14.4" x14ac:dyDescent="0.25">
      <c r="A11" s="119" t="s">
        <v>73</v>
      </c>
      <c r="B11" s="120" t="s">
        <v>167</v>
      </c>
      <c r="C11" s="109"/>
      <c r="D11" s="101"/>
      <c r="E11" s="101"/>
      <c r="F11" s="102">
        <f t="shared" si="0"/>
        <v>0</v>
      </c>
      <c r="G11" s="101"/>
      <c r="H11" s="102">
        <f t="shared" si="1"/>
        <v>0</v>
      </c>
      <c r="I11" s="101"/>
      <c r="J11" s="102">
        <f t="shared" si="2"/>
        <v>0</v>
      </c>
      <c r="K11" s="101"/>
      <c r="L11" s="103">
        <f t="shared" si="3"/>
        <v>0</v>
      </c>
      <c r="M11" s="104">
        <f t="shared" si="5"/>
        <v>0</v>
      </c>
      <c r="N11" s="82"/>
      <c r="O11" s="83" t="e">
        <f t="shared" si="4"/>
        <v>#DIV/0!</v>
      </c>
    </row>
    <row r="12" spans="1:15" ht="15" customHeight="1" x14ac:dyDescent="0.25">
      <c r="A12" s="119" t="s">
        <v>74</v>
      </c>
      <c r="B12" s="120" t="s">
        <v>168</v>
      </c>
      <c r="C12" s="109"/>
      <c r="D12" s="101"/>
      <c r="E12" s="101"/>
      <c r="F12" s="102">
        <f t="shared" si="0"/>
        <v>0</v>
      </c>
      <c r="G12" s="101"/>
      <c r="H12" s="102">
        <f t="shared" si="1"/>
        <v>0</v>
      </c>
      <c r="I12" s="101"/>
      <c r="J12" s="102">
        <f t="shared" si="2"/>
        <v>0</v>
      </c>
      <c r="K12" s="101"/>
      <c r="L12" s="103">
        <f t="shared" si="3"/>
        <v>0</v>
      </c>
      <c r="M12" s="104">
        <f t="shared" si="5"/>
        <v>0</v>
      </c>
      <c r="N12" s="82"/>
      <c r="O12" s="83" t="e">
        <f t="shared" si="4"/>
        <v>#DIV/0!</v>
      </c>
    </row>
    <row r="13" spans="1:15" ht="14.4" x14ac:dyDescent="0.25">
      <c r="A13" s="119" t="s">
        <v>75</v>
      </c>
      <c r="B13" s="120" t="s">
        <v>169</v>
      </c>
      <c r="C13" s="109"/>
      <c r="D13" s="101"/>
      <c r="E13" s="101"/>
      <c r="F13" s="102">
        <f t="shared" si="0"/>
        <v>0</v>
      </c>
      <c r="G13" s="101"/>
      <c r="H13" s="102">
        <f t="shared" si="1"/>
        <v>0</v>
      </c>
      <c r="I13" s="101"/>
      <c r="J13" s="102">
        <f t="shared" si="2"/>
        <v>0</v>
      </c>
      <c r="K13" s="101"/>
      <c r="L13" s="103">
        <f t="shared" si="3"/>
        <v>0</v>
      </c>
      <c r="M13" s="104">
        <f t="shared" si="5"/>
        <v>0</v>
      </c>
      <c r="N13" s="82"/>
      <c r="O13" s="83" t="e">
        <f t="shared" si="4"/>
        <v>#DIV/0!</v>
      </c>
    </row>
    <row r="14" spans="1:15" ht="14.4" x14ac:dyDescent="0.25">
      <c r="A14" s="119" t="s">
        <v>76</v>
      </c>
      <c r="B14" s="120" t="s">
        <v>170</v>
      </c>
      <c r="C14" s="109"/>
      <c r="D14" s="101"/>
      <c r="E14" s="101"/>
      <c r="F14" s="102">
        <f t="shared" si="0"/>
        <v>0</v>
      </c>
      <c r="G14" s="101"/>
      <c r="H14" s="102">
        <f t="shared" si="1"/>
        <v>0</v>
      </c>
      <c r="I14" s="101"/>
      <c r="J14" s="102">
        <f t="shared" si="2"/>
        <v>0</v>
      </c>
      <c r="K14" s="101"/>
      <c r="L14" s="103">
        <f t="shared" si="3"/>
        <v>0</v>
      </c>
      <c r="M14" s="104">
        <f t="shared" si="5"/>
        <v>0</v>
      </c>
      <c r="N14" s="82"/>
      <c r="O14" s="83" t="e">
        <f t="shared" si="4"/>
        <v>#DIV/0!</v>
      </c>
    </row>
    <row r="15" spans="1:15" ht="14.4" x14ac:dyDescent="0.25">
      <c r="A15" s="119" t="s">
        <v>77</v>
      </c>
      <c r="B15" s="120" t="s">
        <v>171</v>
      </c>
      <c r="C15" s="109"/>
      <c r="D15" s="101"/>
      <c r="E15" s="101"/>
      <c r="F15" s="102">
        <f t="shared" si="0"/>
        <v>0</v>
      </c>
      <c r="G15" s="101"/>
      <c r="H15" s="102">
        <f t="shared" si="1"/>
        <v>0</v>
      </c>
      <c r="I15" s="101"/>
      <c r="J15" s="102">
        <f t="shared" si="2"/>
        <v>0</v>
      </c>
      <c r="K15" s="101"/>
      <c r="L15" s="103">
        <f t="shared" si="3"/>
        <v>0</v>
      </c>
      <c r="M15" s="104">
        <f t="shared" si="5"/>
        <v>0</v>
      </c>
      <c r="N15" s="82"/>
      <c r="O15" s="83" t="e">
        <f t="shared" si="4"/>
        <v>#DIV/0!</v>
      </c>
    </row>
    <row r="16" spans="1:15" ht="14.4" x14ac:dyDescent="0.25">
      <c r="A16" s="119" t="s">
        <v>78</v>
      </c>
      <c r="B16" s="120" t="s">
        <v>172</v>
      </c>
      <c r="C16" s="109"/>
      <c r="D16" s="101"/>
      <c r="E16" s="101"/>
      <c r="F16" s="102">
        <f t="shared" si="0"/>
        <v>0</v>
      </c>
      <c r="G16" s="101"/>
      <c r="H16" s="102">
        <f t="shared" si="1"/>
        <v>0</v>
      </c>
      <c r="I16" s="101"/>
      <c r="J16" s="102">
        <f t="shared" si="2"/>
        <v>0</v>
      </c>
      <c r="K16" s="101"/>
      <c r="L16" s="103">
        <f t="shared" si="3"/>
        <v>0</v>
      </c>
      <c r="M16" s="104">
        <f t="shared" si="5"/>
        <v>0</v>
      </c>
      <c r="N16" s="82"/>
      <c r="O16" s="83" t="e">
        <f t="shared" si="4"/>
        <v>#DIV/0!</v>
      </c>
    </row>
    <row r="17" spans="1:15" ht="14.4" x14ac:dyDescent="0.25">
      <c r="A17" s="89" t="s">
        <v>79</v>
      </c>
      <c r="B17" s="90"/>
      <c r="C17" s="109"/>
      <c r="D17" s="101"/>
      <c r="E17" s="101"/>
      <c r="F17" s="102">
        <f t="shared" si="0"/>
        <v>0</v>
      </c>
      <c r="G17" s="101"/>
      <c r="H17" s="102">
        <f t="shared" si="1"/>
        <v>0</v>
      </c>
      <c r="I17" s="101"/>
      <c r="J17" s="102">
        <f t="shared" si="2"/>
        <v>0</v>
      </c>
      <c r="K17" s="101"/>
      <c r="L17" s="103">
        <f t="shared" si="3"/>
        <v>0</v>
      </c>
      <c r="M17" s="104">
        <f t="shared" si="5"/>
        <v>0</v>
      </c>
      <c r="N17" s="82"/>
      <c r="O17" s="83" t="e">
        <f t="shared" si="4"/>
        <v>#DIV/0!</v>
      </c>
    </row>
    <row r="18" spans="1:15" ht="14.4" x14ac:dyDescent="0.25">
      <c r="A18" s="89" t="s">
        <v>80</v>
      </c>
      <c r="B18" s="90"/>
      <c r="C18" s="109"/>
      <c r="D18" s="101"/>
      <c r="E18" s="101"/>
      <c r="F18" s="102">
        <f t="shared" si="0"/>
        <v>0</v>
      </c>
      <c r="G18" s="101"/>
      <c r="H18" s="102">
        <f t="shared" si="1"/>
        <v>0</v>
      </c>
      <c r="I18" s="101"/>
      <c r="J18" s="102">
        <f t="shared" si="2"/>
        <v>0</v>
      </c>
      <c r="K18" s="101"/>
      <c r="L18" s="103">
        <f t="shared" si="3"/>
        <v>0</v>
      </c>
      <c r="M18" s="104">
        <f t="shared" si="5"/>
        <v>0</v>
      </c>
      <c r="N18" s="82"/>
      <c r="O18" s="83" t="e">
        <f t="shared" si="4"/>
        <v>#DIV/0!</v>
      </c>
    </row>
    <row r="19" spans="1:15" ht="15" customHeight="1" x14ac:dyDescent="0.25">
      <c r="A19" s="89" t="s">
        <v>81</v>
      </c>
      <c r="B19" s="90"/>
      <c r="C19" s="109"/>
      <c r="D19" s="101"/>
      <c r="E19" s="101"/>
      <c r="F19" s="102">
        <f t="shared" si="0"/>
        <v>0</v>
      </c>
      <c r="G19" s="101"/>
      <c r="H19" s="102">
        <f t="shared" si="1"/>
        <v>0</v>
      </c>
      <c r="I19" s="101"/>
      <c r="J19" s="102">
        <f t="shared" si="2"/>
        <v>0</v>
      </c>
      <c r="K19" s="101"/>
      <c r="L19" s="103">
        <f t="shared" si="3"/>
        <v>0</v>
      </c>
      <c r="M19" s="104">
        <f t="shared" si="5"/>
        <v>0</v>
      </c>
      <c r="N19" s="82"/>
      <c r="O19" s="83" t="e">
        <f t="shared" si="4"/>
        <v>#DIV/0!</v>
      </c>
    </row>
    <row r="20" spans="1:15" ht="41.4" x14ac:dyDescent="0.25">
      <c r="A20" s="89" t="s">
        <v>82</v>
      </c>
      <c r="B20" s="111" t="s">
        <v>173</v>
      </c>
      <c r="C20" s="109"/>
      <c r="D20" s="101"/>
      <c r="E20" s="101"/>
      <c r="F20" s="102">
        <f t="shared" si="0"/>
        <v>0</v>
      </c>
      <c r="G20" s="101"/>
      <c r="H20" s="102">
        <f t="shared" si="1"/>
        <v>0</v>
      </c>
      <c r="I20" s="101"/>
      <c r="J20" s="102">
        <f t="shared" si="2"/>
        <v>0</v>
      </c>
      <c r="K20" s="101"/>
      <c r="L20" s="103">
        <f t="shared" si="3"/>
        <v>0</v>
      </c>
      <c r="M20" s="104">
        <f t="shared" si="5"/>
        <v>0</v>
      </c>
      <c r="N20" s="82"/>
      <c r="O20" s="83" t="e">
        <f t="shared" si="4"/>
        <v>#DIV/0!</v>
      </c>
    </row>
    <row r="21" spans="1:15" ht="14.4" x14ac:dyDescent="0.25">
      <c r="A21" s="89" t="s">
        <v>83</v>
      </c>
      <c r="B21" s="90"/>
      <c r="C21" s="109"/>
      <c r="D21" s="101"/>
      <c r="E21" s="101"/>
      <c r="F21" s="102">
        <f t="shared" si="0"/>
        <v>0</v>
      </c>
      <c r="G21" s="101"/>
      <c r="H21" s="102">
        <f t="shared" si="1"/>
        <v>0</v>
      </c>
      <c r="I21" s="101"/>
      <c r="J21" s="102">
        <f t="shared" si="2"/>
        <v>0</v>
      </c>
      <c r="K21" s="101"/>
      <c r="L21" s="103">
        <f t="shared" si="3"/>
        <v>0</v>
      </c>
      <c r="M21" s="104">
        <f t="shared" si="5"/>
        <v>0</v>
      </c>
      <c r="N21" s="82"/>
      <c r="O21" s="83" t="e">
        <f t="shared" si="4"/>
        <v>#DIV/0!</v>
      </c>
    </row>
    <row r="22" spans="1:15" ht="14.4" x14ac:dyDescent="0.25">
      <c r="A22" s="89" t="s">
        <v>84</v>
      </c>
      <c r="B22" s="90"/>
      <c r="C22" s="109"/>
      <c r="D22" s="101"/>
      <c r="E22" s="101"/>
      <c r="F22" s="102">
        <f t="shared" si="0"/>
        <v>0</v>
      </c>
      <c r="G22" s="101"/>
      <c r="H22" s="102">
        <f t="shared" si="1"/>
        <v>0</v>
      </c>
      <c r="I22" s="101"/>
      <c r="J22" s="102">
        <f t="shared" si="2"/>
        <v>0</v>
      </c>
      <c r="K22" s="101"/>
      <c r="L22" s="103">
        <f t="shared" si="3"/>
        <v>0</v>
      </c>
      <c r="M22" s="104">
        <f t="shared" si="5"/>
        <v>0</v>
      </c>
      <c r="N22" s="82"/>
      <c r="O22" s="83" t="e">
        <f t="shared" si="4"/>
        <v>#DIV/0!</v>
      </c>
    </row>
    <row r="23" spans="1:15" ht="14.4" x14ac:dyDescent="0.25">
      <c r="A23" s="89" t="s">
        <v>85</v>
      </c>
      <c r="B23" s="94"/>
      <c r="C23" s="110"/>
      <c r="D23" s="101"/>
      <c r="E23" s="101"/>
      <c r="F23" s="102">
        <f t="shared" si="0"/>
        <v>0</v>
      </c>
      <c r="G23" s="101"/>
      <c r="H23" s="102">
        <f t="shared" si="1"/>
        <v>0</v>
      </c>
      <c r="I23" s="101"/>
      <c r="J23" s="102">
        <f t="shared" si="2"/>
        <v>0</v>
      </c>
      <c r="K23" s="101"/>
      <c r="L23" s="103">
        <f t="shared" si="3"/>
        <v>0</v>
      </c>
      <c r="M23" s="104">
        <f t="shared" si="5"/>
        <v>0</v>
      </c>
      <c r="N23" s="82"/>
      <c r="O23" s="83" t="e">
        <f t="shared" si="4"/>
        <v>#DIV/0!</v>
      </c>
    </row>
    <row r="24" spans="1:15" ht="15" customHeight="1" x14ac:dyDescent="0.25">
      <c r="A24" s="89" t="s">
        <v>86</v>
      </c>
      <c r="C24" s="110"/>
      <c r="D24" s="101"/>
      <c r="E24" s="101"/>
      <c r="F24" s="102">
        <f t="shared" si="0"/>
        <v>0</v>
      </c>
      <c r="G24" s="101"/>
      <c r="H24" s="102">
        <f t="shared" si="1"/>
        <v>0</v>
      </c>
      <c r="I24" s="101"/>
      <c r="J24" s="102">
        <f t="shared" si="2"/>
        <v>0</v>
      </c>
      <c r="K24" s="101"/>
      <c r="L24" s="103">
        <f t="shared" si="3"/>
        <v>0</v>
      </c>
      <c r="M24" s="104">
        <f t="shared" si="5"/>
        <v>0</v>
      </c>
      <c r="N24" s="82"/>
      <c r="O24" s="83" t="e">
        <f t="shared" si="4"/>
        <v>#DIV/0!</v>
      </c>
    </row>
    <row r="25" spans="1:15" ht="14.4" x14ac:dyDescent="0.25">
      <c r="A25" s="89" t="s">
        <v>87</v>
      </c>
      <c r="B25" s="94"/>
      <c r="C25" s="110"/>
      <c r="D25" s="101"/>
      <c r="E25" s="101"/>
      <c r="F25" s="102">
        <f t="shared" si="0"/>
        <v>0</v>
      </c>
      <c r="G25" s="101"/>
      <c r="H25" s="102">
        <f t="shared" si="1"/>
        <v>0</v>
      </c>
      <c r="I25" s="101"/>
      <c r="J25" s="102">
        <f t="shared" si="2"/>
        <v>0</v>
      </c>
      <c r="K25" s="101"/>
      <c r="L25" s="103">
        <f t="shared" si="3"/>
        <v>0</v>
      </c>
      <c r="M25" s="104">
        <f t="shared" si="5"/>
        <v>0</v>
      </c>
      <c r="N25" s="82"/>
      <c r="O25" s="83" t="e">
        <f t="shared" si="4"/>
        <v>#DIV/0!</v>
      </c>
    </row>
    <row r="26" spans="1:15" ht="14.4" x14ac:dyDescent="0.25">
      <c r="A26" s="89" t="s">
        <v>88</v>
      </c>
      <c r="B26" s="94"/>
      <c r="C26" s="110"/>
      <c r="D26" s="101"/>
      <c r="E26" s="101"/>
      <c r="F26" s="102">
        <f t="shared" si="0"/>
        <v>0</v>
      </c>
      <c r="G26" s="101"/>
      <c r="H26" s="102">
        <f t="shared" si="1"/>
        <v>0</v>
      </c>
      <c r="I26" s="101"/>
      <c r="J26" s="102">
        <f t="shared" si="2"/>
        <v>0</v>
      </c>
      <c r="K26" s="101"/>
      <c r="L26" s="103">
        <f t="shared" si="3"/>
        <v>0</v>
      </c>
      <c r="M26" s="104">
        <f t="shared" si="5"/>
        <v>0</v>
      </c>
      <c r="N26" s="82"/>
      <c r="O26" s="83" t="e">
        <f t="shared" si="4"/>
        <v>#DIV/0!</v>
      </c>
    </row>
    <row r="27" spans="1:15" ht="14.4" x14ac:dyDescent="0.25">
      <c r="A27" s="89" t="s">
        <v>89</v>
      </c>
      <c r="C27" s="110"/>
      <c r="D27" s="101"/>
      <c r="E27" s="101"/>
      <c r="F27" s="102">
        <f t="shared" si="0"/>
        <v>0</v>
      </c>
      <c r="G27" s="101"/>
      <c r="H27" s="102">
        <f t="shared" si="1"/>
        <v>0</v>
      </c>
      <c r="I27" s="101"/>
      <c r="J27" s="102">
        <f t="shared" si="2"/>
        <v>0</v>
      </c>
      <c r="K27" s="101"/>
      <c r="L27" s="103">
        <f t="shared" si="3"/>
        <v>0</v>
      </c>
      <c r="M27" s="104">
        <f t="shared" si="5"/>
        <v>0</v>
      </c>
      <c r="N27" s="82"/>
      <c r="O27" s="83" t="e">
        <f t="shared" si="4"/>
        <v>#DIV/0!</v>
      </c>
    </row>
    <row r="28" spans="1:15" ht="14.4" x14ac:dyDescent="0.25">
      <c r="A28" s="89" t="s">
        <v>90</v>
      </c>
      <c r="B28" s="94"/>
      <c r="C28" s="110"/>
      <c r="D28" s="101"/>
      <c r="E28" s="101"/>
      <c r="F28" s="102">
        <f t="shared" si="0"/>
        <v>0</v>
      </c>
      <c r="G28" s="101"/>
      <c r="H28" s="102">
        <f t="shared" si="1"/>
        <v>0</v>
      </c>
      <c r="I28" s="101"/>
      <c r="J28" s="102">
        <f t="shared" si="2"/>
        <v>0</v>
      </c>
      <c r="K28" s="101"/>
      <c r="L28" s="103">
        <f t="shared" si="3"/>
        <v>0</v>
      </c>
      <c r="M28" s="104">
        <f t="shared" si="5"/>
        <v>0</v>
      </c>
      <c r="N28" s="82"/>
      <c r="O28" s="83" t="e">
        <f t="shared" si="4"/>
        <v>#DIV/0!</v>
      </c>
    </row>
    <row r="29" spans="1:15" ht="15" customHeight="1" x14ac:dyDescent="0.25">
      <c r="A29" s="89" t="s">
        <v>91</v>
      </c>
      <c r="B29" s="94"/>
      <c r="C29" s="110"/>
      <c r="D29" s="101"/>
      <c r="E29" s="101"/>
      <c r="F29" s="102">
        <f t="shared" si="0"/>
        <v>0</v>
      </c>
      <c r="G29" s="101"/>
      <c r="H29" s="102">
        <f t="shared" si="1"/>
        <v>0</v>
      </c>
      <c r="I29" s="101"/>
      <c r="J29" s="102">
        <f t="shared" si="2"/>
        <v>0</v>
      </c>
      <c r="K29" s="101"/>
      <c r="L29" s="103">
        <f t="shared" si="3"/>
        <v>0</v>
      </c>
      <c r="M29" s="104">
        <f t="shared" si="5"/>
        <v>0</v>
      </c>
      <c r="N29" s="82"/>
      <c r="O29" s="83" t="e">
        <f t="shared" si="4"/>
        <v>#DIV/0!</v>
      </c>
    </row>
    <row r="30" spans="1:15" ht="14.4" x14ac:dyDescent="0.25">
      <c r="A30" s="89" t="s">
        <v>92</v>
      </c>
      <c r="B30" s="94"/>
      <c r="C30" s="110"/>
      <c r="D30" s="101"/>
      <c r="E30" s="101"/>
      <c r="F30" s="102">
        <f t="shared" si="0"/>
        <v>0</v>
      </c>
      <c r="G30" s="101"/>
      <c r="H30" s="102">
        <f t="shared" si="1"/>
        <v>0</v>
      </c>
      <c r="I30" s="101"/>
      <c r="J30" s="102">
        <f t="shared" si="2"/>
        <v>0</v>
      </c>
      <c r="K30" s="101"/>
      <c r="L30" s="103">
        <f t="shared" si="3"/>
        <v>0</v>
      </c>
      <c r="M30" s="104">
        <f t="shared" si="5"/>
        <v>0</v>
      </c>
      <c r="N30" s="82"/>
      <c r="O30" s="83" t="e">
        <f t="shared" si="4"/>
        <v>#DIV/0!</v>
      </c>
    </row>
    <row r="31" spans="1:15" ht="14.4" x14ac:dyDescent="0.25">
      <c r="A31" s="89" t="s">
        <v>93</v>
      </c>
      <c r="B31" s="94"/>
      <c r="C31" s="110"/>
      <c r="D31" s="101"/>
      <c r="E31" s="101"/>
      <c r="F31" s="102">
        <f t="shared" si="0"/>
        <v>0</v>
      </c>
      <c r="G31" s="101"/>
      <c r="H31" s="102">
        <f t="shared" si="1"/>
        <v>0</v>
      </c>
      <c r="I31" s="101"/>
      <c r="J31" s="102">
        <f t="shared" si="2"/>
        <v>0</v>
      </c>
      <c r="K31" s="101"/>
      <c r="L31" s="103">
        <f t="shared" si="3"/>
        <v>0</v>
      </c>
      <c r="M31" s="104">
        <f t="shared" si="5"/>
        <v>0</v>
      </c>
      <c r="N31" s="82"/>
      <c r="O31" s="83" t="e">
        <f t="shared" si="4"/>
        <v>#DIV/0!</v>
      </c>
    </row>
    <row r="32" spans="1:15" ht="14.4" x14ac:dyDescent="0.25">
      <c r="A32" s="89" t="s">
        <v>94</v>
      </c>
      <c r="B32" s="94"/>
      <c r="C32" s="110"/>
      <c r="D32" s="101"/>
      <c r="E32" s="101"/>
      <c r="F32" s="102">
        <f t="shared" si="0"/>
        <v>0</v>
      </c>
      <c r="G32" s="101"/>
      <c r="H32" s="102">
        <f t="shared" si="1"/>
        <v>0</v>
      </c>
      <c r="I32" s="101"/>
      <c r="J32" s="102">
        <f t="shared" si="2"/>
        <v>0</v>
      </c>
      <c r="K32" s="101"/>
      <c r="L32" s="103">
        <f t="shared" si="3"/>
        <v>0</v>
      </c>
      <c r="M32" s="104">
        <f t="shared" si="5"/>
        <v>0</v>
      </c>
      <c r="N32" s="82"/>
      <c r="O32" s="83" t="e">
        <f t="shared" si="4"/>
        <v>#DIV/0!</v>
      </c>
    </row>
    <row r="33" spans="1:15" ht="14.4" x14ac:dyDescent="0.25">
      <c r="A33" s="89" t="s">
        <v>95</v>
      </c>
      <c r="B33" s="94"/>
      <c r="C33" s="110"/>
      <c r="D33" s="101"/>
      <c r="E33" s="101"/>
      <c r="F33" s="102">
        <f t="shared" si="0"/>
        <v>0</v>
      </c>
      <c r="G33" s="101"/>
      <c r="H33" s="102">
        <f t="shared" si="1"/>
        <v>0</v>
      </c>
      <c r="I33" s="101"/>
      <c r="J33" s="102">
        <f t="shared" si="2"/>
        <v>0</v>
      </c>
      <c r="K33" s="101"/>
      <c r="L33" s="103">
        <f t="shared" si="3"/>
        <v>0</v>
      </c>
      <c r="M33" s="104">
        <f t="shared" si="5"/>
        <v>0</v>
      </c>
      <c r="N33" s="82"/>
      <c r="O33" s="83" t="e">
        <f t="shared" si="4"/>
        <v>#DIV/0!</v>
      </c>
    </row>
    <row r="34" spans="1:15" ht="14.4" x14ac:dyDescent="0.25">
      <c r="A34" s="89" t="s">
        <v>96</v>
      </c>
      <c r="B34" s="94"/>
      <c r="C34" s="110"/>
      <c r="D34" s="101"/>
      <c r="E34" s="101"/>
      <c r="F34" s="102">
        <f t="shared" si="0"/>
        <v>0</v>
      </c>
      <c r="G34" s="101"/>
      <c r="H34" s="102">
        <f t="shared" si="1"/>
        <v>0</v>
      </c>
      <c r="I34" s="101"/>
      <c r="J34" s="102">
        <f t="shared" si="2"/>
        <v>0</v>
      </c>
      <c r="K34" s="101"/>
      <c r="L34" s="103">
        <f t="shared" si="3"/>
        <v>0</v>
      </c>
      <c r="M34" s="104">
        <f t="shared" si="5"/>
        <v>0</v>
      </c>
      <c r="N34" s="82"/>
      <c r="O34" s="83" t="e">
        <f t="shared" si="4"/>
        <v>#DIV/0!</v>
      </c>
    </row>
    <row r="35" spans="1:15" ht="14.4" x14ac:dyDescent="0.25">
      <c r="A35" s="89" t="s">
        <v>97</v>
      </c>
      <c r="B35" s="94"/>
      <c r="C35" s="110"/>
      <c r="D35" s="101"/>
      <c r="E35" s="101"/>
      <c r="F35" s="102">
        <f t="shared" si="0"/>
        <v>0</v>
      </c>
      <c r="G35" s="101"/>
      <c r="H35" s="102">
        <f t="shared" si="1"/>
        <v>0</v>
      </c>
      <c r="I35" s="101"/>
      <c r="J35" s="102">
        <f t="shared" si="2"/>
        <v>0</v>
      </c>
      <c r="K35" s="101"/>
      <c r="L35" s="103">
        <f t="shared" si="3"/>
        <v>0</v>
      </c>
      <c r="M35" s="104">
        <f t="shared" si="5"/>
        <v>0</v>
      </c>
      <c r="N35" s="82"/>
      <c r="O35" s="83" t="e">
        <f t="shared" si="4"/>
        <v>#DIV/0!</v>
      </c>
    </row>
    <row r="36" spans="1:15" ht="15" thickBot="1" x14ac:dyDescent="0.3">
      <c r="A36" s="89" t="s">
        <v>98</v>
      </c>
      <c r="B36" s="94"/>
      <c r="C36" s="110"/>
      <c r="D36" s="101"/>
      <c r="E36" s="101"/>
      <c r="F36" s="102">
        <f t="shared" si="0"/>
        <v>0</v>
      </c>
      <c r="G36" s="101"/>
      <c r="H36" s="102">
        <f t="shared" si="1"/>
        <v>0</v>
      </c>
      <c r="I36" s="101"/>
      <c r="J36" s="102">
        <f t="shared" si="2"/>
        <v>0</v>
      </c>
      <c r="K36" s="101"/>
      <c r="L36" s="103">
        <f t="shared" si="3"/>
        <v>0</v>
      </c>
      <c r="M36" s="105">
        <f t="shared" si="5"/>
        <v>0</v>
      </c>
      <c r="N36" s="82"/>
      <c r="O36" s="83" t="e">
        <f t="shared" si="4"/>
        <v>#DIV/0!</v>
      </c>
    </row>
    <row r="37" spans="1:15" x14ac:dyDescent="0.25">
      <c r="O37" s="61"/>
    </row>
    <row r="38" spans="1:15" x14ac:dyDescent="0.25">
      <c r="A38" s="84"/>
      <c r="B38" s="95"/>
      <c r="C38" s="95"/>
      <c r="F38" s="27"/>
      <c r="H38" s="28"/>
    </row>
    <row r="39" spans="1:15" ht="12.75" customHeight="1" x14ac:dyDescent="0.3">
      <c r="A39" s="85" t="s">
        <v>26</v>
      </c>
      <c r="B39" s="95"/>
      <c r="C39" s="95"/>
      <c r="F39" s="38"/>
      <c r="G39" s="60" t="s">
        <v>24</v>
      </c>
      <c r="H39" s="28"/>
    </row>
    <row r="40" spans="1:15" ht="12.75" customHeight="1" x14ac:dyDescent="0.3">
      <c r="A40" s="135" t="s">
        <v>54</v>
      </c>
      <c r="B40" s="135"/>
      <c r="C40" s="96"/>
      <c r="F40" s="43"/>
      <c r="G40" s="60" t="s">
        <v>25</v>
      </c>
      <c r="H40" s="28"/>
    </row>
    <row r="41" spans="1:15" ht="12.75" customHeight="1" x14ac:dyDescent="0.3">
      <c r="A41" s="136"/>
      <c r="B41" s="136"/>
      <c r="C41" s="97"/>
      <c r="F41" s="48"/>
      <c r="G41" s="60" t="s">
        <v>23</v>
      </c>
      <c r="H41" s="13"/>
    </row>
    <row r="42" spans="1:15" ht="13.5" customHeight="1" x14ac:dyDescent="0.25">
      <c r="A42" s="84"/>
      <c r="B42" s="98"/>
      <c r="C42" s="98"/>
      <c r="H42" s="13"/>
    </row>
    <row r="43" spans="1:15" x14ac:dyDescent="0.25">
      <c r="A43" s="113"/>
      <c r="B43" s="114"/>
      <c r="C43" s="95"/>
      <c r="H43" s="13"/>
    </row>
    <row r="44" spans="1:15" x14ac:dyDescent="0.25">
      <c r="A44" s="115"/>
      <c r="B44" s="116"/>
      <c r="C44" s="95"/>
      <c r="H44" s="13"/>
    </row>
    <row r="45" spans="1:15" x14ac:dyDescent="0.25">
      <c r="A45" s="84"/>
      <c r="B45" s="99"/>
      <c r="C45" s="99"/>
      <c r="D45" s="92"/>
    </row>
    <row r="46" spans="1:15" x14ac:dyDescent="0.25">
      <c r="B46" s="12"/>
      <c r="C46" s="12"/>
      <c r="D46" s="12"/>
    </row>
    <row r="47" spans="1:15" x14ac:dyDescent="0.25">
      <c r="B47" s="12"/>
      <c r="C47" s="12"/>
      <c r="D47" s="12"/>
    </row>
    <row r="48" spans="1:15" x14ac:dyDescent="0.25">
      <c r="B48" s="12"/>
      <c r="C48" s="12"/>
      <c r="D48" s="12"/>
    </row>
    <row r="49" spans="2:4" x14ac:dyDescent="0.25">
      <c r="B49" s="12"/>
      <c r="C49" s="12"/>
      <c r="D49" s="12"/>
    </row>
    <row r="50" spans="2:4" x14ac:dyDescent="0.25">
      <c r="B50" s="100"/>
      <c r="C50" s="100"/>
    </row>
    <row r="51" spans="2:4" x14ac:dyDescent="0.25">
      <c r="B51" s="100"/>
      <c r="C51" s="100"/>
    </row>
    <row r="52" spans="2:4" x14ac:dyDescent="0.25">
      <c r="B52" s="100"/>
      <c r="C52" s="100"/>
    </row>
    <row r="53" spans="2:4" x14ac:dyDescent="0.25">
      <c r="B53" s="100"/>
      <c r="C53" s="100"/>
    </row>
    <row r="54" spans="2:4" x14ac:dyDescent="0.25">
      <c r="B54" s="100"/>
      <c r="C54" s="100"/>
    </row>
    <row r="55" spans="2:4" x14ac:dyDescent="0.25">
      <c r="B55" s="100"/>
      <c r="C55" s="100"/>
    </row>
    <row r="56" spans="2:4" x14ac:dyDescent="0.25">
      <c r="B56" s="100"/>
      <c r="C56" s="100"/>
    </row>
    <row r="57" spans="2:4" x14ac:dyDescent="0.25">
      <c r="B57" s="100"/>
      <c r="C57" s="100"/>
    </row>
    <row r="58" spans="2:4" x14ac:dyDescent="0.25">
      <c r="B58" s="100"/>
      <c r="C58" s="100"/>
    </row>
    <row r="59" spans="2:4" x14ac:dyDescent="0.25">
      <c r="B59" s="100"/>
      <c r="C59" s="100"/>
    </row>
    <row r="60" spans="2:4" x14ac:dyDescent="0.25">
      <c r="B60" s="100"/>
      <c r="C60" s="100"/>
    </row>
    <row r="61" spans="2:4" x14ac:dyDescent="0.25">
      <c r="B61" s="100"/>
      <c r="C61" s="100"/>
    </row>
    <row r="62" spans="2:4" x14ac:dyDescent="0.25">
      <c r="B62" s="100"/>
      <c r="C62" s="100"/>
    </row>
  </sheetData>
  <mergeCells count="13">
    <mergeCell ref="A40:B40"/>
    <mergeCell ref="A41:B41"/>
    <mergeCell ref="O5:O6"/>
    <mergeCell ref="A3:N3"/>
    <mergeCell ref="A5:B6"/>
    <mergeCell ref="D5:D6"/>
    <mergeCell ref="E5:F5"/>
    <mergeCell ref="G5:H5"/>
    <mergeCell ref="I5:J5"/>
    <mergeCell ref="K5:L5"/>
    <mergeCell ref="M5:M6"/>
    <mergeCell ref="N5:N6"/>
    <mergeCell ref="C5:C6"/>
  </mergeCells>
  <conditionalFormatting sqref="F7:F36 H7:H36 J7:J36 L7:N36">
    <cfRule type="cellIs" dxfId="8" priority="1" operator="between">
      <formula>18</formula>
      <formula>36</formula>
    </cfRule>
    <cfRule type="cellIs" dxfId="7" priority="2" operator="between">
      <formula>8</formula>
      <formula>16</formula>
    </cfRule>
    <cfRule type="cellIs" dxfId="6" priority="3" operator="between">
      <formula>1</formula>
      <formula>6</formula>
    </cfRule>
  </conditionalFormatting>
  <dataValidations count="1">
    <dataValidation type="list" allowBlank="1" showInputMessage="1" showErrorMessage="1" sqref="I7:I36 G7:G36 D7:E36 K7:K36" xr:uid="{00000000-0002-0000-0100-000000000000}">
      <formula1>"1, 2, 3, 4, 5, 6"</formula1>
    </dataValidation>
  </dataValidations>
  <hyperlinks>
    <hyperlink ref="A40" r:id="rId1" display="C:\BURAUT VBS Client\Red Net Client\ISDS Remote Client Buraut 0_7\RISK_Data\Eintretenswahrscheinlichkeit.htm" xr:uid="{00000000-0004-0000-0100-000000000000}"/>
    <hyperlink ref="A40:B40" location="Legende!A1" display="Tabelle Eintretenswahrscheinlichkeit und Auswirkungen" xr:uid="{00000000-0004-0000-0100-000001000000}"/>
  </hyperlinks>
  <pageMargins left="0.39370078740157483" right="0.31496062992125984" top="0.47244094488188981" bottom="0.31496062992125984" header="0.19685039370078741" footer="0.11811023622047245"/>
  <pageSetup paperSize="8" scale="56" fitToWidth="0" fitToHeight="0" orientation="landscape" r:id="rId2"/>
  <headerFooter>
    <oddHeader>&amp;L&amp;"Arial,Kursiv"&amp;12&amp;A&amp;C&amp;"Arial,Fett"&amp;14ISDS-Konzept - Risikoanalyse&amp;R&amp;12P042-Hi02</oddHeader>
    <oddFooter>&amp;L&amp;F&amp;R&amp;P/&amp;N</oddFoot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7">
    <pageSetUpPr fitToPage="1"/>
  </sheetPr>
  <dimension ref="A1:I50"/>
  <sheetViews>
    <sheetView view="pageLayout" topLeftCell="A10" zoomScale="90" zoomScaleNormal="80" zoomScaleSheetLayoutView="100" zoomScalePageLayoutView="90" workbookViewId="0">
      <selection activeCell="M6" sqref="M6"/>
    </sheetView>
  </sheetViews>
  <sheetFormatPr baseColWidth="10" defaultColWidth="3.88671875" defaultRowHeight="13.8" x14ac:dyDescent="0.25"/>
  <cols>
    <col min="1" max="1" width="3" style="25" customWidth="1"/>
    <col min="2" max="5" width="12.44140625" style="25" customWidth="1"/>
    <col min="6" max="6" width="12.44140625" style="33" customWidth="1"/>
    <col min="7" max="8" width="12.44140625" style="25" customWidth="1"/>
    <col min="9" max="9" width="7.109375" style="25" customWidth="1"/>
    <col min="10" max="16384" width="3.88671875" style="25"/>
  </cols>
  <sheetData>
    <row r="1" spans="1:9" x14ac:dyDescent="0.25">
      <c r="A1" s="24" t="str">
        <f>Deckblatt!C5</f>
        <v>Projektname / Schutzobjektname</v>
      </c>
      <c r="H1" s="31" t="str">
        <f>Deckblatt!D2</f>
        <v>INTERN</v>
      </c>
    </row>
    <row r="3" spans="1:9" ht="18" customHeight="1" x14ac:dyDescent="0.25">
      <c r="A3" s="156" t="s">
        <v>27</v>
      </c>
      <c r="B3" s="156"/>
      <c r="C3" s="156"/>
      <c r="D3" s="156"/>
      <c r="E3" s="156"/>
      <c r="F3" s="156"/>
      <c r="G3" s="156"/>
      <c r="H3" s="156"/>
      <c r="I3" s="112"/>
    </row>
    <row r="5" spans="1:9" ht="70.650000000000006" customHeight="1" thickBot="1" x14ac:dyDescent="0.3">
      <c r="A5" s="153" t="s">
        <v>21</v>
      </c>
      <c r="B5" s="55" t="s">
        <v>149</v>
      </c>
      <c r="C5" s="34"/>
      <c r="D5" s="35"/>
      <c r="E5" s="36"/>
      <c r="F5" s="37"/>
      <c r="G5" s="38"/>
      <c r="H5" s="38"/>
    </row>
    <row r="6" spans="1:9" ht="70.650000000000006" customHeight="1" thickTop="1" thickBot="1" x14ac:dyDescent="0.3">
      <c r="A6" s="153"/>
      <c r="B6" s="55" t="s">
        <v>57</v>
      </c>
      <c r="C6" s="34"/>
      <c r="D6" s="39"/>
      <c r="E6" s="40"/>
      <c r="F6" s="41"/>
      <c r="G6" s="38"/>
      <c r="H6" s="38"/>
    </row>
    <row r="7" spans="1:9" ht="70.650000000000006" customHeight="1" thickTop="1" thickBot="1" x14ac:dyDescent="0.3">
      <c r="A7" s="153"/>
      <c r="B7" s="55" t="s">
        <v>58</v>
      </c>
      <c r="C7" s="34"/>
      <c r="D7" s="42"/>
      <c r="E7" s="43"/>
      <c r="F7" s="44"/>
      <c r="G7" s="36"/>
      <c r="H7" s="38"/>
    </row>
    <row r="8" spans="1:9" ht="70.650000000000006" customHeight="1" thickTop="1" thickBot="1" x14ac:dyDescent="0.3">
      <c r="A8" s="153"/>
      <c r="B8" s="55" t="s">
        <v>59</v>
      </c>
      <c r="C8" s="45"/>
      <c r="D8" s="46"/>
      <c r="E8" s="42"/>
      <c r="F8" s="47"/>
      <c r="G8" s="40"/>
      <c r="H8" s="36"/>
    </row>
    <row r="9" spans="1:9" ht="70.650000000000006" customHeight="1" thickTop="1" thickBot="1" x14ac:dyDescent="0.3">
      <c r="A9" s="153"/>
      <c r="B9" s="55" t="s">
        <v>60</v>
      </c>
      <c r="C9" s="45"/>
      <c r="D9" s="48"/>
      <c r="E9" s="46"/>
      <c r="F9" s="49"/>
      <c r="G9" s="50"/>
      <c r="H9" s="51"/>
    </row>
    <row r="10" spans="1:9" ht="70.650000000000006" customHeight="1" thickTop="1" x14ac:dyDescent="0.25">
      <c r="A10" s="153"/>
      <c r="B10" s="55" t="s">
        <v>61</v>
      </c>
      <c r="C10" s="45"/>
      <c r="D10" s="48"/>
      <c r="E10" s="48"/>
      <c r="F10" s="52"/>
      <c r="G10" s="53"/>
      <c r="H10" s="53"/>
    </row>
    <row r="11" spans="1:9" ht="56.85" customHeight="1" x14ac:dyDescent="0.25">
      <c r="C11" s="55" t="s">
        <v>62</v>
      </c>
      <c r="D11" s="55" t="s">
        <v>63</v>
      </c>
      <c r="E11" s="55" t="s">
        <v>64</v>
      </c>
      <c r="F11" s="55" t="s">
        <v>65</v>
      </c>
      <c r="G11" s="55" t="s">
        <v>66</v>
      </c>
      <c r="H11" s="55" t="s">
        <v>67</v>
      </c>
    </row>
    <row r="12" spans="1:9" x14ac:dyDescent="0.25">
      <c r="C12" s="154" t="s">
        <v>22</v>
      </c>
      <c r="D12" s="154"/>
      <c r="E12" s="154"/>
      <c r="F12" s="154"/>
      <c r="G12" s="154"/>
      <c r="H12" s="154"/>
    </row>
    <row r="14" spans="1:9" ht="28.5" customHeight="1" x14ac:dyDescent="0.3">
      <c r="A14" s="155" t="s">
        <v>134</v>
      </c>
      <c r="B14" s="155"/>
      <c r="C14" s="155"/>
      <c r="D14" s="155"/>
      <c r="E14" s="155"/>
      <c r="F14" s="155"/>
      <c r="G14" s="155"/>
      <c r="H14" s="155"/>
    </row>
    <row r="16" spans="1:9" ht="10.5" customHeight="1" x14ac:dyDescent="0.25"/>
    <row r="42" spans="6:6" x14ac:dyDescent="0.25">
      <c r="F42" s="25"/>
    </row>
    <row r="43" spans="6:6" x14ac:dyDescent="0.25">
      <c r="F43" s="25"/>
    </row>
    <row r="44" spans="6:6" x14ac:dyDescent="0.25">
      <c r="F44" s="25"/>
    </row>
    <row r="45" spans="6:6" x14ac:dyDescent="0.25">
      <c r="F45" s="25"/>
    </row>
    <row r="46" spans="6:6" x14ac:dyDescent="0.25">
      <c r="F46" s="25"/>
    </row>
    <row r="47" spans="6:6" x14ac:dyDescent="0.25">
      <c r="F47" s="25"/>
    </row>
    <row r="48" spans="6:6" x14ac:dyDescent="0.25">
      <c r="F48" s="25"/>
    </row>
    <row r="49" spans="6:7" x14ac:dyDescent="0.25">
      <c r="F49" s="25"/>
    </row>
    <row r="50" spans="6:7" x14ac:dyDescent="0.25">
      <c r="F50" s="25"/>
      <c r="G50" s="33"/>
    </row>
  </sheetData>
  <mergeCells count="4">
    <mergeCell ref="A5:A10"/>
    <mergeCell ref="C12:H12"/>
    <mergeCell ref="A14:H14"/>
    <mergeCell ref="A3:H3"/>
  </mergeCells>
  <phoneticPr fontId="14" type="noConversion"/>
  <pageMargins left="0.73668981481481477" right="0.70370370370370372" top="0.77465277777777775" bottom="0.66238425925925926" header="0.19" footer="0.13"/>
  <pageSetup paperSize="9" scale="91" fitToHeight="0" orientation="portrait" r:id="rId1"/>
  <headerFooter>
    <oddHeader>&amp;L&amp;"Arial,Kursiv"&amp;12&amp;A&amp;C&amp;"Arial,Fett"&amp;14ISDS-Konzept - Risikoanalyse&amp;R&amp;12P042-Hi02</oddHeader>
    <oddFooter>&amp;L&amp;F&amp;R&amp;P/&amp;N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pageSetUpPr fitToPage="1"/>
  </sheetPr>
  <dimension ref="A1:H29"/>
  <sheetViews>
    <sheetView view="pageLayout" zoomScale="90" zoomScaleNormal="100" zoomScalePageLayoutView="90" workbookViewId="0">
      <selection activeCell="G6" sqref="G6"/>
    </sheetView>
  </sheetViews>
  <sheetFormatPr baseColWidth="10" defaultColWidth="9.109375" defaultRowHeight="13.8" x14ac:dyDescent="0.25"/>
  <cols>
    <col min="1" max="1" width="7.109375" style="63" customWidth="1"/>
    <col min="2" max="2" width="49.88671875" style="63" customWidth="1"/>
    <col min="3" max="3" width="16.109375" style="64" customWidth="1"/>
    <col min="4" max="4" width="9.109375" style="64"/>
    <col min="5" max="5" width="14.44140625" style="64" customWidth="1"/>
    <col min="6" max="6" width="57.109375" style="64" customWidth="1"/>
    <col min="7" max="7" width="20" style="64" customWidth="1"/>
    <col min="8" max="8" width="58.5546875" style="63" customWidth="1"/>
    <col min="9" max="16384" width="9.109375" style="66"/>
  </cols>
  <sheetData>
    <row r="1" spans="1:8" x14ac:dyDescent="0.25">
      <c r="A1" s="74" t="str">
        <f>Deckblatt!C5</f>
        <v>Projektname / Schutzobjektname</v>
      </c>
      <c r="H1" s="65" t="str">
        <f>Deckblatt!D2</f>
        <v>INTERN</v>
      </c>
    </row>
    <row r="2" spans="1:8" ht="9" customHeight="1" x14ac:dyDescent="0.25"/>
    <row r="3" spans="1:8" ht="17.399999999999999" x14ac:dyDescent="0.25">
      <c r="A3" s="157" t="s">
        <v>106</v>
      </c>
      <c r="B3" s="157"/>
      <c r="C3" s="157"/>
      <c r="D3" s="157"/>
      <c r="E3" s="157"/>
      <c r="F3" s="157"/>
      <c r="G3" s="157"/>
      <c r="H3" s="157"/>
    </row>
    <row r="4" spans="1:8" ht="14.25" customHeight="1" x14ac:dyDescent="0.25"/>
    <row r="5" spans="1:8" ht="20.25" customHeight="1" x14ac:dyDescent="0.25">
      <c r="A5" s="158" t="s">
        <v>123</v>
      </c>
      <c r="B5" s="158"/>
      <c r="C5" s="158"/>
      <c r="D5" s="158"/>
      <c r="E5" s="158"/>
      <c r="F5" s="158"/>
      <c r="G5" s="159" t="s">
        <v>122</v>
      </c>
      <c r="H5" s="159"/>
    </row>
    <row r="6" spans="1:8" ht="48" x14ac:dyDescent="0.25">
      <c r="A6" s="67" t="s">
        <v>103</v>
      </c>
      <c r="B6" s="67" t="s">
        <v>155</v>
      </c>
      <c r="C6" s="68" t="s">
        <v>104</v>
      </c>
      <c r="D6" s="68" t="s">
        <v>105</v>
      </c>
      <c r="E6" s="75" t="s">
        <v>124</v>
      </c>
      <c r="F6" s="76" t="s">
        <v>121</v>
      </c>
      <c r="G6" s="68" t="s">
        <v>109</v>
      </c>
      <c r="H6" s="67" t="s">
        <v>110</v>
      </c>
    </row>
    <row r="7" spans="1:8" ht="14.4" x14ac:dyDescent="0.25">
      <c r="A7" s="69">
        <v>1</v>
      </c>
      <c r="B7" s="69"/>
      <c r="C7" s="70"/>
      <c r="D7" s="70"/>
      <c r="E7" s="70"/>
      <c r="F7" s="70"/>
      <c r="G7" s="77"/>
      <c r="H7" s="72"/>
    </row>
    <row r="8" spans="1:8" ht="14.4" x14ac:dyDescent="0.25">
      <c r="A8" s="69">
        <v>2</v>
      </c>
      <c r="B8" s="69"/>
      <c r="C8" s="70"/>
      <c r="D8" s="70"/>
      <c r="E8" s="70"/>
      <c r="F8" s="70"/>
      <c r="G8" s="70"/>
      <c r="H8" s="72"/>
    </row>
    <row r="9" spans="1:8" ht="14.4" x14ac:dyDescent="0.25">
      <c r="A9" s="69">
        <v>3</v>
      </c>
      <c r="B9" s="69"/>
      <c r="C9" s="70"/>
      <c r="D9" s="70"/>
      <c r="E9" s="70"/>
      <c r="F9" s="70"/>
      <c r="G9" s="70"/>
      <c r="H9" s="72"/>
    </row>
    <row r="10" spans="1:8" ht="14.4" x14ac:dyDescent="0.25">
      <c r="A10" s="69">
        <v>4</v>
      </c>
      <c r="B10" s="69"/>
      <c r="C10" s="70"/>
      <c r="D10" s="70"/>
      <c r="E10" s="70"/>
      <c r="F10" s="70"/>
      <c r="G10" s="70"/>
      <c r="H10" s="72"/>
    </row>
    <row r="11" spans="1:8" ht="14.4" x14ac:dyDescent="0.25">
      <c r="A11" s="69">
        <v>5</v>
      </c>
      <c r="B11" s="69"/>
      <c r="C11" s="70"/>
      <c r="D11" s="70"/>
      <c r="E11" s="70"/>
      <c r="F11" s="70"/>
      <c r="G11" s="70"/>
      <c r="H11" s="72"/>
    </row>
    <row r="12" spans="1:8" ht="14.4" x14ac:dyDescent="0.25">
      <c r="A12" s="69">
        <v>6</v>
      </c>
      <c r="B12" s="69"/>
      <c r="C12" s="70"/>
      <c r="D12" s="70"/>
      <c r="E12" s="70"/>
      <c r="F12" s="70"/>
      <c r="G12" s="70"/>
      <c r="H12" s="72"/>
    </row>
    <row r="13" spans="1:8" ht="14.4" x14ac:dyDescent="0.25">
      <c r="A13" s="69">
        <v>7</v>
      </c>
      <c r="B13" s="69"/>
      <c r="C13" s="70"/>
      <c r="D13" s="70"/>
      <c r="E13" s="70"/>
      <c r="F13" s="70"/>
      <c r="G13" s="70"/>
      <c r="H13" s="72"/>
    </row>
    <row r="14" spans="1:8" ht="14.4" x14ac:dyDescent="0.25">
      <c r="A14" s="69">
        <v>8</v>
      </c>
      <c r="B14" s="69"/>
      <c r="C14" s="70"/>
      <c r="D14" s="70"/>
      <c r="E14" s="70"/>
      <c r="F14" s="70"/>
      <c r="G14" s="70"/>
      <c r="H14" s="72"/>
    </row>
    <row r="15" spans="1:8" ht="14.4" x14ac:dyDescent="0.25">
      <c r="A15" s="69">
        <v>9</v>
      </c>
      <c r="B15" s="69"/>
      <c r="C15" s="70"/>
      <c r="D15" s="70"/>
      <c r="E15" s="70"/>
      <c r="F15" s="70"/>
      <c r="G15" s="70"/>
      <c r="H15" s="72"/>
    </row>
    <row r="16" spans="1:8" ht="14.4" x14ac:dyDescent="0.25">
      <c r="A16" s="69">
        <v>10</v>
      </c>
      <c r="B16" s="69"/>
      <c r="C16" s="70"/>
      <c r="D16" s="70"/>
      <c r="E16" s="70"/>
      <c r="F16" s="70"/>
      <c r="G16" s="70"/>
      <c r="H16" s="72"/>
    </row>
    <row r="17" spans="1:8" ht="14.4" x14ac:dyDescent="0.25">
      <c r="A17" s="69"/>
      <c r="B17" s="69"/>
      <c r="C17" s="70"/>
      <c r="D17" s="70"/>
      <c r="E17" s="70"/>
      <c r="F17" s="70"/>
      <c r="G17" s="70"/>
      <c r="H17" s="72"/>
    </row>
    <row r="18" spans="1:8" ht="14.4" x14ac:dyDescent="0.25">
      <c r="A18" s="69"/>
      <c r="B18" s="69"/>
      <c r="C18" s="70"/>
      <c r="D18" s="70"/>
      <c r="E18" s="70"/>
      <c r="F18" s="70"/>
      <c r="G18" s="70"/>
      <c r="H18" s="72"/>
    </row>
    <row r="19" spans="1:8" ht="14.4" x14ac:dyDescent="0.25">
      <c r="A19" s="69"/>
      <c r="B19" s="69"/>
      <c r="C19" s="70"/>
      <c r="D19" s="70"/>
      <c r="E19" s="70"/>
      <c r="F19" s="70"/>
      <c r="G19" s="70"/>
      <c r="H19" s="72"/>
    </row>
    <row r="20" spans="1:8" ht="14.4" x14ac:dyDescent="0.25">
      <c r="A20" s="69"/>
      <c r="B20" s="69"/>
      <c r="C20" s="70"/>
      <c r="D20" s="70"/>
      <c r="E20" s="70"/>
      <c r="F20" s="70"/>
      <c r="G20" s="70"/>
      <c r="H20" s="72"/>
    </row>
    <row r="21" spans="1:8" ht="14.4" x14ac:dyDescent="0.25">
      <c r="A21" s="69"/>
      <c r="B21" s="69"/>
      <c r="C21" s="70"/>
      <c r="D21" s="70"/>
      <c r="E21" s="70"/>
      <c r="F21" s="70"/>
      <c r="G21" s="70"/>
      <c r="H21" s="72"/>
    </row>
    <row r="22" spans="1:8" ht="14.4" x14ac:dyDescent="0.25">
      <c r="A22" s="69"/>
      <c r="B22" s="69"/>
      <c r="C22" s="70"/>
      <c r="D22" s="70"/>
      <c r="E22" s="70"/>
      <c r="F22" s="70"/>
      <c r="G22" s="70"/>
      <c r="H22" s="72"/>
    </row>
    <row r="23" spans="1:8" ht="14.4" x14ac:dyDescent="0.25">
      <c r="A23" s="69"/>
      <c r="B23" s="69"/>
      <c r="C23" s="70"/>
      <c r="D23" s="70"/>
      <c r="E23" s="70"/>
      <c r="F23" s="70"/>
      <c r="G23" s="70"/>
      <c r="H23" s="72"/>
    </row>
    <row r="24" spans="1:8" ht="14.4" x14ac:dyDescent="0.25">
      <c r="A24" s="69"/>
      <c r="B24" s="69"/>
      <c r="C24" s="70"/>
      <c r="D24" s="70"/>
      <c r="E24" s="70"/>
      <c r="F24" s="70"/>
      <c r="G24" s="70"/>
      <c r="H24" s="72"/>
    </row>
    <row r="25" spans="1:8" ht="14.4" x14ac:dyDescent="0.25">
      <c r="A25" s="69"/>
      <c r="B25" s="69"/>
      <c r="C25" s="70"/>
      <c r="D25" s="70"/>
      <c r="E25" s="70"/>
      <c r="F25" s="70"/>
      <c r="G25" s="70"/>
      <c r="H25" s="72"/>
    </row>
    <row r="26" spans="1:8" ht="14.4" x14ac:dyDescent="0.25">
      <c r="A26" s="69"/>
      <c r="B26" s="69"/>
      <c r="C26" s="70"/>
      <c r="D26" s="70"/>
      <c r="E26" s="70"/>
      <c r="F26" s="70"/>
      <c r="G26" s="70"/>
      <c r="H26" s="72"/>
    </row>
    <row r="27" spans="1:8" ht="14.4" x14ac:dyDescent="0.25">
      <c r="A27" s="69"/>
      <c r="B27" s="69"/>
      <c r="C27" s="70"/>
      <c r="D27" s="70"/>
      <c r="E27" s="70"/>
      <c r="F27" s="70"/>
      <c r="G27" s="70"/>
      <c r="H27" s="72"/>
    </row>
    <row r="28" spans="1:8" ht="14.4" x14ac:dyDescent="0.25">
      <c r="A28" s="69"/>
      <c r="B28" s="69"/>
      <c r="C28" s="70"/>
      <c r="D28" s="70"/>
      <c r="E28" s="70"/>
      <c r="F28" s="70"/>
      <c r="G28" s="70"/>
      <c r="H28" s="72"/>
    </row>
    <row r="29" spans="1:8" ht="14.4" x14ac:dyDescent="0.25">
      <c r="A29" s="69"/>
      <c r="B29" s="69"/>
      <c r="C29" s="70"/>
      <c r="D29" s="70"/>
      <c r="E29" s="70"/>
      <c r="F29" s="70"/>
      <c r="G29" s="70"/>
      <c r="H29" s="72"/>
    </row>
  </sheetData>
  <autoFilter ref="C6:E6" xr:uid="{00000000-0009-0000-0000-000003000000}"/>
  <mergeCells count="3">
    <mergeCell ref="A3:H3"/>
    <mergeCell ref="A5:F5"/>
    <mergeCell ref="G5:H5"/>
  </mergeCells>
  <dataValidations count="3">
    <dataValidation type="list" allowBlank="1" showInputMessage="1" showErrorMessage="1" sqref="C7:C29" xr:uid="{00000000-0002-0000-0300-000000000000}">
      <formula1>"LB, LE, BE"</formula1>
    </dataValidation>
    <dataValidation type="list" allowBlank="1" showInputMessage="1" showErrorMessage="1" sqref="D7:D29" xr:uid="{00000000-0002-0000-0300-000001000000}">
      <formula1>"O, T, H"</formula1>
    </dataValidation>
    <dataValidation type="list" allowBlank="1" showInputMessage="1" showErrorMessage="1" sqref="E7:E29" xr:uid="{00000000-0002-0000-0300-000002000000}">
      <formula1>"Ja, Nein, Teilweise"</formula1>
    </dataValidation>
  </dataValidations>
  <pageMargins left="0.70866141732283472" right="0.70866141732283472" top="0.74803149606299213" bottom="0.74803149606299213" header="0.31496062992125984" footer="0.31496062992125984"/>
  <pageSetup paperSize="8" scale="85" fitToHeight="0" orientation="landscape" horizontalDpi="300" verticalDpi="300" r:id="rId1"/>
  <headerFooter>
    <oddHeader>&amp;L&amp;"Arial,Kursiv"&amp;12&amp;A&amp;C&amp;"Arial,Fett"&amp;14ISDS-Konzept - Risikoanalyse&amp;R&amp;12P042-Hi02</oddHeader>
    <oddFooter>&amp;L&amp;"Arial,Standard"&amp;10&amp;F&amp;R&amp;"Arial,Standard"&amp;10&amp;P/&amp;N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0"/>
  <sheetViews>
    <sheetView showOutlineSymbols="0" view="pageLayout" zoomScale="90" zoomScaleNormal="100" zoomScalePageLayoutView="90" workbookViewId="0">
      <selection activeCell="B45" sqref="B45"/>
    </sheetView>
  </sheetViews>
  <sheetFormatPr baseColWidth="10" defaultColWidth="0" defaultRowHeight="13.8" x14ac:dyDescent="0.25"/>
  <cols>
    <col min="1" max="1" width="4.88671875" style="25" customWidth="1"/>
    <col min="2" max="2" width="70.44140625" style="93" customWidth="1"/>
    <col min="3" max="3" width="33.109375" style="93" customWidth="1"/>
    <col min="4" max="12" width="15.44140625" style="25" customWidth="1"/>
    <col min="13" max="13" width="18" style="25" customWidth="1"/>
    <col min="14" max="14" width="64.109375" style="25" customWidth="1"/>
    <col min="15" max="15" width="28.88671875" style="29" customWidth="1"/>
    <col min="16" max="16384" width="0" style="25" hidden="1"/>
  </cols>
  <sheetData>
    <row r="1" spans="1:15" x14ac:dyDescent="0.25">
      <c r="A1" s="24" t="str">
        <f>Deckblatt!C5</f>
        <v>Projektname / Schutzobjektname</v>
      </c>
      <c r="N1" s="26" t="str">
        <f>Deckblatt!D2</f>
        <v>INTERN</v>
      </c>
    </row>
    <row r="2" spans="1:15" x14ac:dyDescent="0.25">
      <c r="A2" s="24"/>
      <c r="O2" s="26"/>
    </row>
    <row r="3" spans="1:15" x14ac:dyDescent="0.25">
      <c r="A3" s="139" t="s">
        <v>118</v>
      </c>
      <c r="B3" s="139"/>
      <c r="C3" s="139"/>
      <c r="D3" s="139"/>
      <c r="E3" s="139"/>
      <c r="F3" s="139"/>
      <c r="G3" s="139"/>
      <c r="H3" s="139"/>
      <c r="I3" s="139"/>
      <c r="J3" s="139"/>
      <c r="K3" s="139"/>
      <c r="L3" s="139"/>
      <c r="M3" s="139"/>
      <c r="N3" s="139"/>
      <c r="O3" s="26"/>
    </row>
    <row r="4" spans="1:15" ht="14.4" thickBot="1" x14ac:dyDescent="0.3"/>
    <row r="5" spans="1:15" ht="25.5" customHeight="1" x14ac:dyDescent="0.25">
      <c r="A5" s="140" t="s">
        <v>68</v>
      </c>
      <c r="B5" s="141"/>
      <c r="C5" s="151" t="s">
        <v>152</v>
      </c>
      <c r="D5" s="144" t="s">
        <v>137</v>
      </c>
      <c r="E5" s="146" t="s">
        <v>99</v>
      </c>
      <c r="F5" s="146"/>
      <c r="G5" s="146" t="s">
        <v>100</v>
      </c>
      <c r="H5" s="146"/>
      <c r="I5" s="146" t="s">
        <v>101</v>
      </c>
      <c r="J5" s="146"/>
      <c r="K5" s="146" t="s">
        <v>102</v>
      </c>
      <c r="L5" s="147"/>
      <c r="M5" s="148" t="s">
        <v>119</v>
      </c>
      <c r="N5" s="150" t="s">
        <v>153</v>
      </c>
      <c r="O5" s="137" t="s">
        <v>135</v>
      </c>
    </row>
    <row r="6" spans="1:15" ht="27.6" x14ac:dyDescent="0.25">
      <c r="A6" s="142"/>
      <c r="B6" s="143"/>
      <c r="C6" s="152"/>
      <c r="D6" s="145"/>
      <c r="E6" s="30" t="s">
        <v>136</v>
      </c>
      <c r="F6" s="62" t="s">
        <v>138</v>
      </c>
      <c r="G6" s="30" t="s">
        <v>136</v>
      </c>
      <c r="H6" s="62" t="s">
        <v>138</v>
      </c>
      <c r="I6" s="30" t="s">
        <v>136</v>
      </c>
      <c r="J6" s="62" t="s">
        <v>138</v>
      </c>
      <c r="K6" s="30" t="s">
        <v>136</v>
      </c>
      <c r="L6" s="62" t="s">
        <v>138</v>
      </c>
      <c r="M6" s="149"/>
      <c r="N6" s="150"/>
      <c r="O6" s="138"/>
    </row>
    <row r="7" spans="1:15" ht="15" customHeight="1" x14ac:dyDescent="0.25">
      <c r="A7" s="91" t="s">
        <v>69</v>
      </c>
      <c r="B7" s="117" t="s">
        <v>159</v>
      </c>
      <c r="C7" s="108"/>
      <c r="D7" s="101">
        <f>Risikobewertung!D7</f>
        <v>0</v>
      </c>
      <c r="E7" s="101">
        <f>Risikobewertung!E7</f>
        <v>0</v>
      </c>
      <c r="F7" s="102">
        <f t="shared" ref="F7:F36" si="0">D7*E7</f>
        <v>0</v>
      </c>
      <c r="G7" s="101">
        <f>Risikobewertung!G7</f>
        <v>0</v>
      </c>
      <c r="H7" s="102">
        <f t="shared" ref="H7:H36" si="1">D7*G7</f>
        <v>0</v>
      </c>
      <c r="I7" s="101">
        <f>Risikobewertung!I7</f>
        <v>0</v>
      </c>
      <c r="J7" s="102">
        <f t="shared" ref="J7:J36" si="2">D7*I7</f>
        <v>0</v>
      </c>
      <c r="K7" s="101">
        <f>Risikobewertung!K7</f>
        <v>0</v>
      </c>
      <c r="L7" s="103">
        <f t="shared" ref="L7:L36" si="3">D7*K7</f>
        <v>0</v>
      </c>
      <c r="M7" s="104">
        <f>MAX(F7,H7,J7,L7)</f>
        <v>0</v>
      </c>
      <c r="N7" s="82"/>
      <c r="O7" s="83" t="e">
        <f t="shared" ref="O7:O36" si="4">M7/D7</f>
        <v>#DIV/0!</v>
      </c>
    </row>
    <row r="8" spans="1:15" ht="41.4" x14ac:dyDescent="0.25">
      <c r="A8" s="91" t="s">
        <v>70</v>
      </c>
      <c r="B8" s="117" t="s">
        <v>160</v>
      </c>
      <c r="C8" s="108"/>
      <c r="D8" s="101">
        <f>Risikobewertung!D8</f>
        <v>0</v>
      </c>
      <c r="E8" s="101">
        <f>Risikobewertung!E8</f>
        <v>0</v>
      </c>
      <c r="F8" s="102">
        <f t="shared" si="0"/>
        <v>0</v>
      </c>
      <c r="G8" s="101">
        <f>Risikobewertung!G8</f>
        <v>0</v>
      </c>
      <c r="H8" s="102">
        <f t="shared" si="1"/>
        <v>0</v>
      </c>
      <c r="I8" s="101">
        <f>Risikobewertung!I8</f>
        <v>0</v>
      </c>
      <c r="J8" s="102">
        <f t="shared" si="2"/>
        <v>0</v>
      </c>
      <c r="K8" s="101">
        <f>Risikobewertung!K8</f>
        <v>0</v>
      </c>
      <c r="L8" s="103">
        <f t="shared" si="3"/>
        <v>0</v>
      </c>
      <c r="M8" s="104">
        <f t="shared" ref="M8:M36" si="5">MAX(F8,H8,J8,L8)</f>
        <v>0</v>
      </c>
      <c r="N8" s="82"/>
      <c r="O8" s="83" t="e">
        <f t="shared" si="4"/>
        <v>#DIV/0!</v>
      </c>
    </row>
    <row r="9" spans="1:15" ht="27.6" x14ac:dyDescent="0.25">
      <c r="A9" s="91" t="s">
        <v>71</v>
      </c>
      <c r="B9" s="118" t="s">
        <v>161</v>
      </c>
      <c r="C9" s="108"/>
      <c r="D9" s="101">
        <f>Risikobewertung!D9</f>
        <v>0</v>
      </c>
      <c r="E9" s="101">
        <f>Risikobewertung!E9</f>
        <v>0</v>
      </c>
      <c r="F9" s="102">
        <f t="shared" si="0"/>
        <v>0</v>
      </c>
      <c r="G9" s="101">
        <f>Risikobewertung!G9</f>
        <v>0</v>
      </c>
      <c r="H9" s="102">
        <f t="shared" si="1"/>
        <v>0</v>
      </c>
      <c r="I9" s="101">
        <f>Risikobewertung!I9</f>
        <v>0</v>
      </c>
      <c r="J9" s="102">
        <f t="shared" si="2"/>
        <v>0</v>
      </c>
      <c r="K9" s="101">
        <f>Risikobewertung!K9</f>
        <v>0</v>
      </c>
      <c r="L9" s="103">
        <f t="shared" si="3"/>
        <v>0</v>
      </c>
      <c r="M9" s="104">
        <f t="shared" si="5"/>
        <v>0</v>
      </c>
      <c r="N9" s="82"/>
      <c r="O9" s="83" t="e">
        <f t="shared" si="4"/>
        <v>#DIV/0!</v>
      </c>
    </row>
    <row r="10" spans="1:15" ht="27.6" x14ac:dyDescent="0.25">
      <c r="A10" s="91" t="s">
        <v>72</v>
      </c>
      <c r="B10" s="118" t="s">
        <v>162</v>
      </c>
      <c r="C10" s="108"/>
      <c r="D10" s="101">
        <f>Risikobewertung!D10</f>
        <v>0</v>
      </c>
      <c r="E10" s="101">
        <f>Risikobewertung!E10</f>
        <v>0</v>
      </c>
      <c r="F10" s="102">
        <f t="shared" si="0"/>
        <v>0</v>
      </c>
      <c r="G10" s="101">
        <f>Risikobewertung!G10</f>
        <v>0</v>
      </c>
      <c r="H10" s="102">
        <f t="shared" si="1"/>
        <v>0</v>
      </c>
      <c r="I10" s="101">
        <f>Risikobewertung!I10</f>
        <v>0</v>
      </c>
      <c r="J10" s="102">
        <f t="shared" si="2"/>
        <v>0</v>
      </c>
      <c r="K10" s="101">
        <f>Risikobewertung!K10</f>
        <v>0</v>
      </c>
      <c r="L10" s="103">
        <f t="shared" si="3"/>
        <v>0</v>
      </c>
      <c r="M10" s="104">
        <f t="shared" si="5"/>
        <v>0</v>
      </c>
      <c r="N10" s="82"/>
      <c r="O10" s="83" t="e">
        <f t="shared" si="4"/>
        <v>#DIV/0!</v>
      </c>
    </row>
    <row r="11" spans="1:15" ht="14.4" x14ac:dyDescent="0.25">
      <c r="A11" s="119" t="s">
        <v>73</v>
      </c>
      <c r="B11" s="120" t="s">
        <v>167</v>
      </c>
      <c r="C11" s="108"/>
      <c r="D11" s="101">
        <f>Risikobewertung!D11</f>
        <v>0</v>
      </c>
      <c r="E11" s="101">
        <f>Risikobewertung!E11</f>
        <v>0</v>
      </c>
      <c r="F11" s="102">
        <f t="shared" si="0"/>
        <v>0</v>
      </c>
      <c r="G11" s="101">
        <f>Risikobewertung!G11</f>
        <v>0</v>
      </c>
      <c r="H11" s="102">
        <f t="shared" si="1"/>
        <v>0</v>
      </c>
      <c r="I11" s="101">
        <f>Risikobewertung!I11</f>
        <v>0</v>
      </c>
      <c r="J11" s="102">
        <f t="shared" si="2"/>
        <v>0</v>
      </c>
      <c r="K11" s="101">
        <f>Risikobewertung!K11</f>
        <v>0</v>
      </c>
      <c r="L11" s="103">
        <f t="shared" si="3"/>
        <v>0</v>
      </c>
      <c r="M11" s="104">
        <f t="shared" si="5"/>
        <v>0</v>
      </c>
      <c r="N11" s="82"/>
      <c r="O11" s="83" t="e">
        <f t="shared" si="4"/>
        <v>#DIV/0!</v>
      </c>
    </row>
    <row r="12" spans="1:15" ht="15" customHeight="1" x14ac:dyDescent="0.25">
      <c r="A12" s="119" t="s">
        <v>74</v>
      </c>
      <c r="B12" s="120" t="s">
        <v>168</v>
      </c>
      <c r="C12" s="108"/>
      <c r="D12" s="101">
        <f>Risikobewertung!D12</f>
        <v>0</v>
      </c>
      <c r="E12" s="101">
        <f>Risikobewertung!E12</f>
        <v>0</v>
      </c>
      <c r="F12" s="102">
        <f t="shared" si="0"/>
        <v>0</v>
      </c>
      <c r="G12" s="101">
        <f>Risikobewertung!G12</f>
        <v>0</v>
      </c>
      <c r="H12" s="102">
        <f t="shared" si="1"/>
        <v>0</v>
      </c>
      <c r="I12" s="101">
        <f>Risikobewertung!I12</f>
        <v>0</v>
      </c>
      <c r="J12" s="102">
        <f t="shared" si="2"/>
        <v>0</v>
      </c>
      <c r="K12" s="101">
        <f>Risikobewertung!K12</f>
        <v>0</v>
      </c>
      <c r="L12" s="103">
        <f t="shared" si="3"/>
        <v>0</v>
      </c>
      <c r="M12" s="104">
        <f t="shared" si="5"/>
        <v>0</v>
      </c>
      <c r="N12" s="82"/>
      <c r="O12" s="83" t="e">
        <f t="shared" si="4"/>
        <v>#DIV/0!</v>
      </c>
    </row>
    <row r="13" spans="1:15" ht="14.4" x14ac:dyDescent="0.25">
      <c r="A13" s="119" t="s">
        <v>75</v>
      </c>
      <c r="B13" s="120" t="s">
        <v>169</v>
      </c>
      <c r="C13" s="108"/>
      <c r="D13" s="101">
        <f>Risikobewertung!D13</f>
        <v>0</v>
      </c>
      <c r="E13" s="101">
        <f>Risikobewertung!E13</f>
        <v>0</v>
      </c>
      <c r="F13" s="102">
        <f t="shared" si="0"/>
        <v>0</v>
      </c>
      <c r="G13" s="101">
        <f>Risikobewertung!G13</f>
        <v>0</v>
      </c>
      <c r="H13" s="102">
        <f t="shared" si="1"/>
        <v>0</v>
      </c>
      <c r="I13" s="101">
        <f>Risikobewertung!I13</f>
        <v>0</v>
      </c>
      <c r="J13" s="102">
        <f t="shared" si="2"/>
        <v>0</v>
      </c>
      <c r="K13" s="101">
        <f>Risikobewertung!K13</f>
        <v>0</v>
      </c>
      <c r="L13" s="103">
        <f t="shared" si="3"/>
        <v>0</v>
      </c>
      <c r="M13" s="104">
        <f t="shared" si="5"/>
        <v>0</v>
      </c>
      <c r="N13" s="82"/>
      <c r="O13" s="83" t="e">
        <f t="shared" si="4"/>
        <v>#DIV/0!</v>
      </c>
    </row>
    <row r="14" spans="1:15" ht="14.4" x14ac:dyDescent="0.25">
      <c r="A14" s="119" t="s">
        <v>76</v>
      </c>
      <c r="B14" s="120" t="s">
        <v>170</v>
      </c>
      <c r="C14" s="108"/>
      <c r="D14" s="101">
        <f>Risikobewertung!D14</f>
        <v>0</v>
      </c>
      <c r="E14" s="101">
        <f>Risikobewertung!E14</f>
        <v>0</v>
      </c>
      <c r="F14" s="102">
        <f t="shared" si="0"/>
        <v>0</v>
      </c>
      <c r="G14" s="101">
        <f>Risikobewertung!G14</f>
        <v>0</v>
      </c>
      <c r="H14" s="102">
        <f t="shared" si="1"/>
        <v>0</v>
      </c>
      <c r="I14" s="101">
        <f>Risikobewertung!I14</f>
        <v>0</v>
      </c>
      <c r="J14" s="102">
        <f t="shared" si="2"/>
        <v>0</v>
      </c>
      <c r="K14" s="101">
        <f>Risikobewertung!K14</f>
        <v>0</v>
      </c>
      <c r="L14" s="103">
        <f t="shared" si="3"/>
        <v>0</v>
      </c>
      <c r="M14" s="104">
        <f t="shared" si="5"/>
        <v>0</v>
      </c>
      <c r="N14" s="82"/>
      <c r="O14" s="83" t="e">
        <f t="shared" si="4"/>
        <v>#DIV/0!</v>
      </c>
    </row>
    <row r="15" spans="1:15" ht="14.4" x14ac:dyDescent="0.25">
      <c r="A15" s="119" t="s">
        <v>77</v>
      </c>
      <c r="B15" s="120" t="s">
        <v>171</v>
      </c>
      <c r="C15" s="108"/>
      <c r="D15" s="101">
        <f>Risikobewertung!D15</f>
        <v>0</v>
      </c>
      <c r="E15" s="101">
        <f>Risikobewertung!E15</f>
        <v>0</v>
      </c>
      <c r="F15" s="102">
        <f t="shared" si="0"/>
        <v>0</v>
      </c>
      <c r="G15" s="101">
        <f>Risikobewertung!G15</f>
        <v>0</v>
      </c>
      <c r="H15" s="102">
        <f t="shared" si="1"/>
        <v>0</v>
      </c>
      <c r="I15" s="101">
        <f>Risikobewertung!I15</f>
        <v>0</v>
      </c>
      <c r="J15" s="102">
        <f t="shared" si="2"/>
        <v>0</v>
      </c>
      <c r="K15" s="101">
        <f>Risikobewertung!K15</f>
        <v>0</v>
      </c>
      <c r="L15" s="103">
        <f t="shared" si="3"/>
        <v>0</v>
      </c>
      <c r="M15" s="104">
        <f t="shared" si="5"/>
        <v>0</v>
      </c>
      <c r="N15" s="82"/>
      <c r="O15" s="83" t="e">
        <f t="shared" si="4"/>
        <v>#DIV/0!</v>
      </c>
    </row>
    <row r="16" spans="1:15" ht="14.4" x14ac:dyDescent="0.25">
      <c r="A16" s="119" t="s">
        <v>78</v>
      </c>
      <c r="B16" s="120" t="s">
        <v>172</v>
      </c>
      <c r="C16" s="108"/>
      <c r="D16" s="101">
        <f>Risikobewertung!D16</f>
        <v>0</v>
      </c>
      <c r="E16" s="101">
        <f>Risikobewertung!E16</f>
        <v>0</v>
      </c>
      <c r="F16" s="102">
        <f t="shared" si="0"/>
        <v>0</v>
      </c>
      <c r="G16" s="101">
        <f>Risikobewertung!G16</f>
        <v>0</v>
      </c>
      <c r="H16" s="102">
        <f t="shared" si="1"/>
        <v>0</v>
      </c>
      <c r="I16" s="101">
        <f>Risikobewertung!I16</f>
        <v>0</v>
      </c>
      <c r="J16" s="102">
        <f t="shared" si="2"/>
        <v>0</v>
      </c>
      <c r="K16" s="101">
        <f>Risikobewertung!K16</f>
        <v>0</v>
      </c>
      <c r="L16" s="103">
        <f t="shared" si="3"/>
        <v>0</v>
      </c>
      <c r="M16" s="104">
        <f t="shared" si="5"/>
        <v>0</v>
      </c>
      <c r="N16" s="82"/>
      <c r="O16" s="83" t="e">
        <f t="shared" si="4"/>
        <v>#DIV/0!</v>
      </c>
    </row>
    <row r="17" spans="1:15" ht="14.4" x14ac:dyDescent="0.25">
      <c r="A17" s="89" t="s">
        <v>79</v>
      </c>
      <c r="B17" s="107"/>
      <c r="C17" s="108"/>
      <c r="D17" s="101">
        <f>Risikobewertung!D17</f>
        <v>0</v>
      </c>
      <c r="E17" s="101">
        <f>Risikobewertung!E17</f>
        <v>0</v>
      </c>
      <c r="F17" s="102">
        <f t="shared" si="0"/>
        <v>0</v>
      </c>
      <c r="G17" s="101">
        <f>Risikobewertung!G17</f>
        <v>0</v>
      </c>
      <c r="H17" s="102">
        <f t="shared" si="1"/>
        <v>0</v>
      </c>
      <c r="I17" s="101">
        <f>Risikobewertung!I17</f>
        <v>0</v>
      </c>
      <c r="J17" s="102">
        <f t="shared" si="2"/>
        <v>0</v>
      </c>
      <c r="K17" s="101">
        <f>Risikobewertung!K17</f>
        <v>0</v>
      </c>
      <c r="L17" s="103">
        <f t="shared" si="3"/>
        <v>0</v>
      </c>
      <c r="M17" s="104">
        <f t="shared" si="5"/>
        <v>0</v>
      </c>
      <c r="N17" s="82"/>
      <c r="O17" s="83" t="e">
        <f t="shared" si="4"/>
        <v>#DIV/0!</v>
      </c>
    </row>
    <row r="18" spans="1:15" ht="14.4" x14ac:dyDescent="0.25">
      <c r="A18" s="89" t="s">
        <v>80</v>
      </c>
      <c r="B18" s="107"/>
      <c r="C18" s="108"/>
      <c r="D18" s="101">
        <f>Risikobewertung!D18</f>
        <v>0</v>
      </c>
      <c r="E18" s="101">
        <f>Risikobewertung!E18</f>
        <v>0</v>
      </c>
      <c r="F18" s="102">
        <f t="shared" si="0"/>
        <v>0</v>
      </c>
      <c r="G18" s="101">
        <f>Risikobewertung!G18</f>
        <v>0</v>
      </c>
      <c r="H18" s="102">
        <f t="shared" si="1"/>
        <v>0</v>
      </c>
      <c r="I18" s="101">
        <f>Risikobewertung!I18</f>
        <v>0</v>
      </c>
      <c r="J18" s="102">
        <f t="shared" si="2"/>
        <v>0</v>
      </c>
      <c r="K18" s="101">
        <f>Risikobewertung!K18</f>
        <v>0</v>
      </c>
      <c r="L18" s="103">
        <f t="shared" si="3"/>
        <v>0</v>
      </c>
      <c r="M18" s="104">
        <f t="shared" si="5"/>
        <v>0</v>
      </c>
      <c r="N18" s="82"/>
      <c r="O18" s="83" t="e">
        <f t="shared" si="4"/>
        <v>#DIV/0!</v>
      </c>
    </row>
    <row r="19" spans="1:15" ht="15" customHeight="1" x14ac:dyDescent="0.25">
      <c r="A19" s="89" t="s">
        <v>81</v>
      </c>
      <c r="B19" s="107"/>
      <c r="C19" s="108"/>
      <c r="D19" s="101">
        <f>Risikobewertung!D19</f>
        <v>0</v>
      </c>
      <c r="E19" s="101">
        <f>Risikobewertung!E19</f>
        <v>0</v>
      </c>
      <c r="F19" s="102">
        <f t="shared" si="0"/>
        <v>0</v>
      </c>
      <c r="G19" s="101">
        <f>Risikobewertung!G19</f>
        <v>0</v>
      </c>
      <c r="H19" s="102">
        <f t="shared" si="1"/>
        <v>0</v>
      </c>
      <c r="I19" s="101">
        <f>Risikobewertung!I19</f>
        <v>0</v>
      </c>
      <c r="J19" s="102">
        <f t="shared" si="2"/>
        <v>0</v>
      </c>
      <c r="K19" s="101">
        <f>Risikobewertung!K19</f>
        <v>0</v>
      </c>
      <c r="L19" s="103">
        <f t="shared" si="3"/>
        <v>0</v>
      </c>
      <c r="M19" s="104">
        <f t="shared" si="5"/>
        <v>0</v>
      </c>
      <c r="N19" s="82"/>
      <c r="O19" s="83" t="e">
        <f t="shared" si="4"/>
        <v>#DIV/0!</v>
      </c>
    </row>
    <row r="20" spans="1:15" ht="14.4" x14ac:dyDescent="0.25">
      <c r="A20" s="89" t="s">
        <v>82</v>
      </c>
      <c r="B20" s="107"/>
      <c r="C20" s="108"/>
      <c r="D20" s="101">
        <f>Risikobewertung!D20</f>
        <v>0</v>
      </c>
      <c r="E20" s="101">
        <f>Risikobewertung!E20</f>
        <v>0</v>
      </c>
      <c r="F20" s="102">
        <f t="shared" si="0"/>
        <v>0</v>
      </c>
      <c r="G20" s="101">
        <f>Risikobewertung!G20</f>
        <v>0</v>
      </c>
      <c r="H20" s="102">
        <f t="shared" si="1"/>
        <v>0</v>
      </c>
      <c r="I20" s="101">
        <f>Risikobewertung!I20</f>
        <v>0</v>
      </c>
      <c r="J20" s="102">
        <f t="shared" si="2"/>
        <v>0</v>
      </c>
      <c r="K20" s="101">
        <f>Risikobewertung!K20</f>
        <v>0</v>
      </c>
      <c r="L20" s="103">
        <f t="shared" si="3"/>
        <v>0</v>
      </c>
      <c r="M20" s="104">
        <f t="shared" si="5"/>
        <v>0</v>
      </c>
      <c r="N20" s="82"/>
      <c r="O20" s="83" t="e">
        <f t="shared" si="4"/>
        <v>#DIV/0!</v>
      </c>
    </row>
    <row r="21" spans="1:15" ht="14.4" x14ac:dyDescent="0.25">
      <c r="A21" s="89" t="s">
        <v>83</v>
      </c>
      <c r="B21" s="107"/>
      <c r="C21" s="108"/>
      <c r="D21" s="101">
        <f>Risikobewertung!D21</f>
        <v>0</v>
      </c>
      <c r="E21" s="101">
        <f>Risikobewertung!E21</f>
        <v>0</v>
      </c>
      <c r="F21" s="102">
        <f t="shared" si="0"/>
        <v>0</v>
      </c>
      <c r="G21" s="101">
        <f>Risikobewertung!G21</f>
        <v>0</v>
      </c>
      <c r="H21" s="102">
        <f t="shared" si="1"/>
        <v>0</v>
      </c>
      <c r="I21" s="101">
        <f>Risikobewertung!I21</f>
        <v>0</v>
      </c>
      <c r="J21" s="102">
        <f t="shared" si="2"/>
        <v>0</v>
      </c>
      <c r="K21" s="101">
        <f>Risikobewertung!K21</f>
        <v>0</v>
      </c>
      <c r="L21" s="103">
        <f t="shared" si="3"/>
        <v>0</v>
      </c>
      <c r="M21" s="104">
        <f t="shared" si="5"/>
        <v>0</v>
      </c>
      <c r="N21" s="82"/>
      <c r="O21" s="83" t="e">
        <f t="shared" si="4"/>
        <v>#DIV/0!</v>
      </c>
    </row>
    <row r="22" spans="1:15" ht="14.4" x14ac:dyDescent="0.25">
      <c r="A22" s="89" t="s">
        <v>84</v>
      </c>
      <c r="B22" s="107"/>
      <c r="C22" s="108"/>
      <c r="D22" s="101">
        <f>Risikobewertung!D22</f>
        <v>0</v>
      </c>
      <c r="E22" s="101">
        <f>Risikobewertung!E22</f>
        <v>0</v>
      </c>
      <c r="F22" s="102">
        <f t="shared" si="0"/>
        <v>0</v>
      </c>
      <c r="G22" s="101">
        <f>Risikobewertung!G22</f>
        <v>0</v>
      </c>
      <c r="H22" s="102">
        <f t="shared" si="1"/>
        <v>0</v>
      </c>
      <c r="I22" s="101">
        <f>Risikobewertung!I22</f>
        <v>0</v>
      </c>
      <c r="J22" s="102">
        <f t="shared" si="2"/>
        <v>0</v>
      </c>
      <c r="K22" s="101">
        <f>Risikobewertung!K22</f>
        <v>0</v>
      </c>
      <c r="L22" s="103">
        <f t="shared" si="3"/>
        <v>0</v>
      </c>
      <c r="M22" s="104">
        <f t="shared" si="5"/>
        <v>0</v>
      </c>
      <c r="N22" s="82"/>
      <c r="O22" s="83" t="e">
        <f t="shared" si="4"/>
        <v>#DIV/0!</v>
      </c>
    </row>
    <row r="23" spans="1:15" ht="14.4" x14ac:dyDescent="0.25">
      <c r="A23" s="89" t="s">
        <v>85</v>
      </c>
      <c r="B23" s="106">
        <f>Risikobewertung!B23</f>
        <v>0</v>
      </c>
      <c r="C23" s="108"/>
      <c r="D23" s="101">
        <f>Risikobewertung!D23</f>
        <v>0</v>
      </c>
      <c r="E23" s="101">
        <f>Risikobewertung!E23</f>
        <v>0</v>
      </c>
      <c r="F23" s="102">
        <f t="shared" si="0"/>
        <v>0</v>
      </c>
      <c r="G23" s="101">
        <f>Risikobewertung!G23</f>
        <v>0</v>
      </c>
      <c r="H23" s="102">
        <f t="shared" si="1"/>
        <v>0</v>
      </c>
      <c r="I23" s="101">
        <f>Risikobewertung!I23</f>
        <v>0</v>
      </c>
      <c r="J23" s="102">
        <f t="shared" si="2"/>
        <v>0</v>
      </c>
      <c r="K23" s="101">
        <f>Risikobewertung!K23</f>
        <v>0</v>
      </c>
      <c r="L23" s="103">
        <f t="shared" si="3"/>
        <v>0</v>
      </c>
      <c r="M23" s="104">
        <f t="shared" si="5"/>
        <v>0</v>
      </c>
      <c r="N23" s="82"/>
      <c r="O23" s="83" t="e">
        <f t="shared" si="4"/>
        <v>#DIV/0!</v>
      </c>
    </row>
    <row r="24" spans="1:15" ht="15" customHeight="1" x14ac:dyDescent="0.25">
      <c r="A24" s="89" t="s">
        <v>86</v>
      </c>
      <c r="B24" s="106" t="str">
        <f>Risikobewertung!B12</f>
        <v>Verwendung von Personendaten zu nicht vorgesehenen Zwecken</v>
      </c>
      <c r="C24" s="108"/>
      <c r="D24" s="101">
        <f>Risikobewertung!D24</f>
        <v>0</v>
      </c>
      <c r="E24" s="101">
        <f>Risikobewertung!E24</f>
        <v>0</v>
      </c>
      <c r="F24" s="102">
        <f t="shared" si="0"/>
        <v>0</v>
      </c>
      <c r="G24" s="101">
        <f>Risikobewertung!G24</f>
        <v>0</v>
      </c>
      <c r="H24" s="102">
        <f t="shared" si="1"/>
        <v>0</v>
      </c>
      <c r="I24" s="101">
        <f>Risikobewertung!I24</f>
        <v>0</v>
      </c>
      <c r="J24" s="102">
        <f t="shared" si="2"/>
        <v>0</v>
      </c>
      <c r="K24" s="101">
        <f>Risikobewertung!K24</f>
        <v>0</v>
      </c>
      <c r="L24" s="103">
        <f t="shared" si="3"/>
        <v>0</v>
      </c>
      <c r="M24" s="104">
        <f t="shared" si="5"/>
        <v>0</v>
      </c>
      <c r="N24" s="82"/>
      <c r="O24" s="83" t="e">
        <f t="shared" si="4"/>
        <v>#DIV/0!</v>
      </c>
    </row>
    <row r="25" spans="1:15" ht="14.4" x14ac:dyDescent="0.25">
      <c r="A25" s="89" t="s">
        <v>87</v>
      </c>
      <c r="B25" s="106">
        <f>Risikobewertung!B25</f>
        <v>0</v>
      </c>
      <c r="C25" s="108"/>
      <c r="D25" s="101">
        <f>Risikobewertung!D25</f>
        <v>0</v>
      </c>
      <c r="E25" s="101">
        <f>Risikobewertung!E25</f>
        <v>0</v>
      </c>
      <c r="F25" s="102">
        <f t="shared" si="0"/>
        <v>0</v>
      </c>
      <c r="G25" s="101">
        <f>Risikobewertung!G25</f>
        <v>0</v>
      </c>
      <c r="H25" s="102">
        <f t="shared" si="1"/>
        <v>0</v>
      </c>
      <c r="I25" s="101">
        <f>Risikobewertung!I25</f>
        <v>0</v>
      </c>
      <c r="J25" s="102">
        <f t="shared" si="2"/>
        <v>0</v>
      </c>
      <c r="K25" s="101">
        <f>Risikobewertung!K25</f>
        <v>0</v>
      </c>
      <c r="L25" s="103">
        <f t="shared" si="3"/>
        <v>0</v>
      </c>
      <c r="M25" s="104">
        <f t="shared" si="5"/>
        <v>0</v>
      </c>
      <c r="N25" s="82"/>
      <c r="O25" s="83" t="e">
        <f t="shared" si="4"/>
        <v>#DIV/0!</v>
      </c>
    </row>
    <row r="26" spans="1:15" ht="14.4" x14ac:dyDescent="0.25">
      <c r="A26" s="89" t="s">
        <v>88</v>
      </c>
      <c r="B26" s="106">
        <f>Risikobewertung!B26</f>
        <v>0</v>
      </c>
      <c r="C26" s="108"/>
      <c r="D26" s="101">
        <f>Risikobewertung!D26</f>
        <v>0</v>
      </c>
      <c r="E26" s="101">
        <f>Risikobewertung!E26</f>
        <v>0</v>
      </c>
      <c r="F26" s="102">
        <f t="shared" si="0"/>
        <v>0</v>
      </c>
      <c r="G26" s="101">
        <f>Risikobewertung!G26</f>
        <v>0</v>
      </c>
      <c r="H26" s="102">
        <f t="shared" si="1"/>
        <v>0</v>
      </c>
      <c r="I26" s="101">
        <f>Risikobewertung!I26</f>
        <v>0</v>
      </c>
      <c r="J26" s="102">
        <f t="shared" si="2"/>
        <v>0</v>
      </c>
      <c r="K26" s="101">
        <f>Risikobewertung!K26</f>
        <v>0</v>
      </c>
      <c r="L26" s="103">
        <f t="shared" si="3"/>
        <v>0</v>
      </c>
      <c r="M26" s="104">
        <f t="shared" si="5"/>
        <v>0</v>
      </c>
      <c r="N26" s="82"/>
      <c r="O26" s="83" t="e">
        <f t="shared" si="4"/>
        <v>#DIV/0!</v>
      </c>
    </row>
    <row r="27" spans="1:15" ht="41.4" x14ac:dyDescent="0.25">
      <c r="A27" s="89" t="s">
        <v>89</v>
      </c>
      <c r="B27" s="106" t="str">
        <f>Risikobewertung!B20</f>
        <v>Hier können weitere Informationssicherheits- und Datenschutzrisiken aufgeführt werden. Die angegebenen Datenschutzrisiken sind aus dem dem DSFA-Leitfadens entnommen (Ziffer 3.4.1)</v>
      </c>
      <c r="C27" s="108"/>
      <c r="D27" s="101">
        <f>Risikobewertung!D27</f>
        <v>0</v>
      </c>
      <c r="E27" s="101">
        <f>Risikobewertung!E27</f>
        <v>0</v>
      </c>
      <c r="F27" s="102">
        <f t="shared" si="0"/>
        <v>0</v>
      </c>
      <c r="G27" s="101">
        <f>Risikobewertung!G27</f>
        <v>0</v>
      </c>
      <c r="H27" s="102">
        <f t="shared" si="1"/>
        <v>0</v>
      </c>
      <c r="I27" s="101">
        <f>Risikobewertung!I27</f>
        <v>0</v>
      </c>
      <c r="J27" s="102">
        <f t="shared" si="2"/>
        <v>0</v>
      </c>
      <c r="K27" s="101">
        <f>Risikobewertung!K27</f>
        <v>0</v>
      </c>
      <c r="L27" s="103">
        <f t="shared" si="3"/>
        <v>0</v>
      </c>
      <c r="M27" s="104">
        <f t="shared" si="5"/>
        <v>0</v>
      </c>
      <c r="N27" s="82"/>
      <c r="O27" s="83" t="e">
        <f t="shared" si="4"/>
        <v>#DIV/0!</v>
      </c>
    </row>
    <row r="28" spans="1:15" ht="14.4" x14ac:dyDescent="0.25">
      <c r="A28" s="89" t="s">
        <v>90</v>
      </c>
      <c r="B28" s="106">
        <f>Risikobewertung!B28</f>
        <v>0</v>
      </c>
      <c r="C28" s="108"/>
      <c r="D28" s="101">
        <f>Risikobewertung!D28</f>
        <v>0</v>
      </c>
      <c r="E28" s="101">
        <f>Risikobewertung!E28</f>
        <v>0</v>
      </c>
      <c r="F28" s="102">
        <f t="shared" si="0"/>
        <v>0</v>
      </c>
      <c r="G28" s="101">
        <f>Risikobewertung!G28</f>
        <v>0</v>
      </c>
      <c r="H28" s="102">
        <f t="shared" si="1"/>
        <v>0</v>
      </c>
      <c r="I28" s="101">
        <f>Risikobewertung!I28</f>
        <v>0</v>
      </c>
      <c r="J28" s="102">
        <f t="shared" si="2"/>
        <v>0</v>
      </c>
      <c r="K28" s="101">
        <f>Risikobewertung!K28</f>
        <v>0</v>
      </c>
      <c r="L28" s="103">
        <f t="shared" si="3"/>
        <v>0</v>
      </c>
      <c r="M28" s="104">
        <f t="shared" si="5"/>
        <v>0</v>
      </c>
      <c r="N28" s="82"/>
      <c r="O28" s="83" t="e">
        <f t="shared" si="4"/>
        <v>#DIV/0!</v>
      </c>
    </row>
    <row r="29" spans="1:15" ht="15" customHeight="1" x14ac:dyDescent="0.25">
      <c r="A29" s="89" t="s">
        <v>91</v>
      </c>
      <c r="B29" s="106">
        <f>Risikobewertung!B29</f>
        <v>0</v>
      </c>
      <c r="C29" s="108"/>
      <c r="D29" s="101">
        <f>Risikobewertung!D29</f>
        <v>0</v>
      </c>
      <c r="E29" s="101">
        <f>Risikobewertung!E29</f>
        <v>0</v>
      </c>
      <c r="F29" s="102">
        <f t="shared" si="0"/>
        <v>0</v>
      </c>
      <c r="G29" s="101">
        <f>Risikobewertung!G29</f>
        <v>0</v>
      </c>
      <c r="H29" s="102">
        <f t="shared" si="1"/>
        <v>0</v>
      </c>
      <c r="I29" s="101">
        <f>Risikobewertung!I29</f>
        <v>0</v>
      </c>
      <c r="J29" s="102">
        <f t="shared" si="2"/>
        <v>0</v>
      </c>
      <c r="K29" s="101">
        <f>Risikobewertung!K29</f>
        <v>0</v>
      </c>
      <c r="L29" s="103">
        <f t="shared" si="3"/>
        <v>0</v>
      </c>
      <c r="M29" s="104">
        <f t="shared" si="5"/>
        <v>0</v>
      </c>
      <c r="N29" s="82"/>
      <c r="O29" s="83" t="e">
        <f t="shared" si="4"/>
        <v>#DIV/0!</v>
      </c>
    </row>
    <row r="30" spans="1:15" ht="14.4" x14ac:dyDescent="0.25">
      <c r="A30" s="89" t="s">
        <v>92</v>
      </c>
      <c r="B30" s="106">
        <f>Risikobewertung!B30</f>
        <v>0</v>
      </c>
      <c r="C30" s="108"/>
      <c r="D30" s="101">
        <f>Risikobewertung!D30</f>
        <v>0</v>
      </c>
      <c r="E30" s="101">
        <f>Risikobewertung!E30</f>
        <v>0</v>
      </c>
      <c r="F30" s="102">
        <f t="shared" si="0"/>
        <v>0</v>
      </c>
      <c r="G30" s="101">
        <f>Risikobewertung!G30</f>
        <v>0</v>
      </c>
      <c r="H30" s="102">
        <f t="shared" si="1"/>
        <v>0</v>
      </c>
      <c r="I30" s="101">
        <f>Risikobewertung!I30</f>
        <v>0</v>
      </c>
      <c r="J30" s="102">
        <f t="shared" si="2"/>
        <v>0</v>
      </c>
      <c r="K30" s="101">
        <f>Risikobewertung!K30</f>
        <v>0</v>
      </c>
      <c r="L30" s="103">
        <f t="shared" si="3"/>
        <v>0</v>
      </c>
      <c r="M30" s="104">
        <f t="shared" si="5"/>
        <v>0</v>
      </c>
      <c r="N30" s="82"/>
      <c r="O30" s="83" t="e">
        <f t="shared" si="4"/>
        <v>#DIV/0!</v>
      </c>
    </row>
    <row r="31" spans="1:15" ht="14.4" x14ac:dyDescent="0.25">
      <c r="A31" s="89" t="s">
        <v>93</v>
      </c>
      <c r="B31" s="106">
        <f>Risikobewertung!B31</f>
        <v>0</v>
      </c>
      <c r="C31" s="108"/>
      <c r="D31" s="101">
        <f>Risikobewertung!D31</f>
        <v>0</v>
      </c>
      <c r="E31" s="101">
        <f>Risikobewertung!E31</f>
        <v>0</v>
      </c>
      <c r="F31" s="102">
        <f t="shared" si="0"/>
        <v>0</v>
      </c>
      <c r="G31" s="101">
        <f>Risikobewertung!G31</f>
        <v>0</v>
      </c>
      <c r="H31" s="102">
        <f t="shared" si="1"/>
        <v>0</v>
      </c>
      <c r="I31" s="101">
        <f>Risikobewertung!I31</f>
        <v>0</v>
      </c>
      <c r="J31" s="102">
        <f t="shared" si="2"/>
        <v>0</v>
      </c>
      <c r="K31" s="101">
        <f>Risikobewertung!K31</f>
        <v>0</v>
      </c>
      <c r="L31" s="103">
        <f t="shared" si="3"/>
        <v>0</v>
      </c>
      <c r="M31" s="104">
        <f t="shared" si="5"/>
        <v>0</v>
      </c>
      <c r="N31" s="82"/>
      <c r="O31" s="83" t="e">
        <f t="shared" si="4"/>
        <v>#DIV/0!</v>
      </c>
    </row>
    <row r="32" spans="1:15" ht="14.4" x14ac:dyDescent="0.25">
      <c r="A32" s="89" t="s">
        <v>94</v>
      </c>
      <c r="B32" s="106">
        <f>Risikobewertung!B32</f>
        <v>0</v>
      </c>
      <c r="C32" s="108"/>
      <c r="D32" s="101">
        <f>Risikobewertung!D32</f>
        <v>0</v>
      </c>
      <c r="E32" s="101">
        <f>Risikobewertung!E32</f>
        <v>0</v>
      </c>
      <c r="F32" s="102">
        <f t="shared" si="0"/>
        <v>0</v>
      </c>
      <c r="G32" s="101">
        <f>Risikobewertung!G32</f>
        <v>0</v>
      </c>
      <c r="H32" s="102">
        <f t="shared" si="1"/>
        <v>0</v>
      </c>
      <c r="I32" s="101">
        <f>Risikobewertung!I32</f>
        <v>0</v>
      </c>
      <c r="J32" s="102">
        <f t="shared" si="2"/>
        <v>0</v>
      </c>
      <c r="K32" s="101">
        <f>Risikobewertung!K32</f>
        <v>0</v>
      </c>
      <c r="L32" s="103">
        <f t="shared" si="3"/>
        <v>0</v>
      </c>
      <c r="M32" s="104">
        <f t="shared" si="5"/>
        <v>0</v>
      </c>
      <c r="N32" s="82"/>
      <c r="O32" s="83" t="e">
        <f t="shared" si="4"/>
        <v>#DIV/0!</v>
      </c>
    </row>
    <row r="33" spans="1:15" ht="14.4" x14ac:dyDescent="0.25">
      <c r="A33" s="89" t="s">
        <v>95</v>
      </c>
      <c r="B33" s="106">
        <f>Risikobewertung!B33</f>
        <v>0</v>
      </c>
      <c r="C33" s="108"/>
      <c r="D33" s="101">
        <f>Risikobewertung!D33</f>
        <v>0</v>
      </c>
      <c r="E33" s="101">
        <f>Risikobewertung!E33</f>
        <v>0</v>
      </c>
      <c r="F33" s="102">
        <f t="shared" si="0"/>
        <v>0</v>
      </c>
      <c r="G33" s="101">
        <f>Risikobewertung!G33</f>
        <v>0</v>
      </c>
      <c r="H33" s="102">
        <f t="shared" si="1"/>
        <v>0</v>
      </c>
      <c r="I33" s="101">
        <f>Risikobewertung!I33</f>
        <v>0</v>
      </c>
      <c r="J33" s="102">
        <f t="shared" si="2"/>
        <v>0</v>
      </c>
      <c r="K33" s="101">
        <f>Risikobewertung!K33</f>
        <v>0</v>
      </c>
      <c r="L33" s="103">
        <f t="shared" si="3"/>
        <v>0</v>
      </c>
      <c r="M33" s="104">
        <f t="shared" si="5"/>
        <v>0</v>
      </c>
      <c r="N33" s="82"/>
      <c r="O33" s="83" t="e">
        <f t="shared" si="4"/>
        <v>#DIV/0!</v>
      </c>
    </row>
    <row r="34" spans="1:15" ht="14.4" x14ac:dyDescent="0.25">
      <c r="A34" s="89" t="s">
        <v>96</v>
      </c>
      <c r="B34" s="106">
        <f>Risikobewertung!B34</f>
        <v>0</v>
      </c>
      <c r="C34" s="108"/>
      <c r="D34" s="101">
        <f>Risikobewertung!D34</f>
        <v>0</v>
      </c>
      <c r="E34" s="101">
        <f>Risikobewertung!E34</f>
        <v>0</v>
      </c>
      <c r="F34" s="102">
        <f t="shared" si="0"/>
        <v>0</v>
      </c>
      <c r="G34" s="101">
        <f>Risikobewertung!G34</f>
        <v>0</v>
      </c>
      <c r="H34" s="102">
        <f t="shared" si="1"/>
        <v>0</v>
      </c>
      <c r="I34" s="101">
        <f>Risikobewertung!I34</f>
        <v>0</v>
      </c>
      <c r="J34" s="102">
        <f t="shared" si="2"/>
        <v>0</v>
      </c>
      <c r="K34" s="101">
        <f>Risikobewertung!K34</f>
        <v>0</v>
      </c>
      <c r="L34" s="103">
        <f t="shared" si="3"/>
        <v>0</v>
      </c>
      <c r="M34" s="104">
        <f t="shared" si="5"/>
        <v>0</v>
      </c>
      <c r="N34" s="82"/>
      <c r="O34" s="83" t="e">
        <f t="shared" si="4"/>
        <v>#DIV/0!</v>
      </c>
    </row>
    <row r="35" spans="1:15" ht="14.4" x14ac:dyDescent="0.25">
      <c r="A35" s="89" t="s">
        <v>97</v>
      </c>
      <c r="B35" s="106">
        <f>Risikobewertung!B35</f>
        <v>0</v>
      </c>
      <c r="C35" s="108"/>
      <c r="D35" s="101">
        <f>Risikobewertung!D35</f>
        <v>0</v>
      </c>
      <c r="E35" s="101">
        <f>Risikobewertung!E35</f>
        <v>0</v>
      </c>
      <c r="F35" s="102">
        <f t="shared" si="0"/>
        <v>0</v>
      </c>
      <c r="G35" s="101">
        <f>Risikobewertung!G35</f>
        <v>0</v>
      </c>
      <c r="H35" s="102">
        <f t="shared" si="1"/>
        <v>0</v>
      </c>
      <c r="I35" s="101">
        <f>Risikobewertung!I35</f>
        <v>0</v>
      </c>
      <c r="J35" s="102">
        <f t="shared" si="2"/>
        <v>0</v>
      </c>
      <c r="K35" s="101">
        <f>Risikobewertung!K35</f>
        <v>0</v>
      </c>
      <c r="L35" s="103">
        <f t="shared" si="3"/>
        <v>0</v>
      </c>
      <c r="M35" s="104">
        <f t="shared" si="5"/>
        <v>0</v>
      </c>
      <c r="N35" s="82"/>
      <c r="O35" s="83" t="e">
        <f t="shared" si="4"/>
        <v>#DIV/0!</v>
      </c>
    </row>
    <row r="36" spans="1:15" ht="15" thickBot="1" x14ac:dyDescent="0.3">
      <c r="A36" s="89" t="s">
        <v>98</v>
      </c>
      <c r="B36" s="106">
        <f>Risikobewertung!B36</f>
        <v>0</v>
      </c>
      <c r="C36" s="108"/>
      <c r="D36" s="101">
        <f>Risikobewertung!D36</f>
        <v>0</v>
      </c>
      <c r="E36" s="101">
        <f>Risikobewertung!E36</f>
        <v>0</v>
      </c>
      <c r="F36" s="102">
        <f t="shared" si="0"/>
        <v>0</v>
      </c>
      <c r="G36" s="101">
        <f>Risikobewertung!G36</f>
        <v>0</v>
      </c>
      <c r="H36" s="102">
        <f t="shared" si="1"/>
        <v>0</v>
      </c>
      <c r="I36" s="101">
        <f>Risikobewertung!I36</f>
        <v>0</v>
      </c>
      <c r="J36" s="102">
        <f t="shared" si="2"/>
        <v>0</v>
      </c>
      <c r="K36" s="101">
        <f>Risikobewertung!K36</f>
        <v>0</v>
      </c>
      <c r="L36" s="103">
        <f t="shared" si="3"/>
        <v>0</v>
      </c>
      <c r="M36" s="105">
        <f t="shared" si="5"/>
        <v>0</v>
      </c>
      <c r="N36" s="82"/>
      <c r="O36" s="83" t="e">
        <f t="shared" si="4"/>
        <v>#DIV/0!</v>
      </c>
    </row>
    <row r="37" spans="1:15" x14ac:dyDescent="0.25">
      <c r="O37" s="61"/>
    </row>
    <row r="38" spans="1:15" x14ac:dyDescent="0.25">
      <c r="A38" s="84"/>
      <c r="B38" s="95"/>
      <c r="C38" s="95"/>
      <c r="F38" s="27"/>
      <c r="H38" s="28"/>
    </row>
    <row r="39" spans="1:15" ht="12.75" customHeight="1" x14ac:dyDescent="0.3">
      <c r="A39" s="85" t="s">
        <v>26</v>
      </c>
      <c r="B39" s="95"/>
      <c r="C39" s="95"/>
      <c r="F39" s="38"/>
      <c r="G39" s="60" t="s">
        <v>24</v>
      </c>
      <c r="H39" s="28"/>
    </row>
    <row r="40" spans="1:15" ht="12.75" customHeight="1" x14ac:dyDescent="0.3">
      <c r="A40" s="135" t="s">
        <v>54</v>
      </c>
      <c r="B40" s="135"/>
      <c r="C40" s="96"/>
      <c r="F40" s="43"/>
      <c r="G40" s="60" t="s">
        <v>25</v>
      </c>
      <c r="H40" s="28"/>
    </row>
    <row r="41" spans="1:15" ht="12.75" customHeight="1" x14ac:dyDescent="0.3">
      <c r="A41" s="136"/>
      <c r="B41" s="136"/>
      <c r="C41" s="97"/>
      <c r="F41" s="48"/>
      <c r="G41" s="60" t="s">
        <v>23</v>
      </c>
      <c r="H41" s="13"/>
    </row>
    <row r="42" spans="1:15" ht="13.5" customHeight="1" x14ac:dyDescent="0.25">
      <c r="A42" s="84"/>
      <c r="B42" s="98"/>
      <c r="C42" s="98"/>
      <c r="H42" s="13"/>
    </row>
    <row r="43" spans="1:15" x14ac:dyDescent="0.25">
      <c r="A43" s="88"/>
      <c r="B43" s="95"/>
      <c r="C43" s="95"/>
      <c r="H43" s="13"/>
    </row>
    <row r="44" spans="1:15" x14ac:dyDescent="0.25">
      <c r="A44" s="88"/>
      <c r="B44" s="96"/>
      <c r="C44" s="95"/>
      <c r="H44" s="13"/>
    </row>
    <row r="45" spans="1:15" x14ac:dyDescent="0.25">
      <c r="A45" s="84"/>
      <c r="B45" s="99"/>
      <c r="C45" s="99"/>
      <c r="D45" s="92"/>
    </row>
    <row r="46" spans="1:15" x14ac:dyDescent="0.25">
      <c r="B46" s="99"/>
      <c r="C46" s="99"/>
      <c r="D46" s="92"/>
    </row>
    <row r="47" spans="1:15" x14ac:dyDescent="0.25">
      <c r="B47" s="12"/>
      <c r="C47" s="12"/>
      <c r="D47" s="12"/>
    </row>
    <row r="48" spans="1:15" x14ac:dyDescent="0.25">
      <c r="B48" s="100"/>
      <c r="C48" s="100"/>
    </row>
    <row r="49" spans="2:3" x14ac:dyDescent="0.25">
      <c r="B49" s="100"/>
      <c r="C49" s="100"/>
    </row>
    <row r="50" spans="2:3" x14ac:dyDescent="0.25">
      <c r="B50" s="100"/>
      <c r="C50" s="100"/>
    </row>
    <row r="51" spans="2:3" x14ac:dyDescent="0.25">
      <c r="B51" s="100"/>
      <c r="C51" s="100"/>
    </row>
    <row r="52" spans="2:3" x14ac:dyDescent="0.25">
      <c r="B52" s="100"/>
      <c r="C52" s="100"/>
    </row>
    <row r="53" spans="2:3" x14ac:dyDescent="0.25">
      <c r="B53" s="100"/>
      <c r="C53" s="100"/>
    </row>
    <row r="54" spans="2:3" x14ac:dyDescent="0.25">
      <c r="B54" s="100"/>
      <c r="C54" s="100"/>
    </row>
    <row r="55" spans="2:3" x14ac:dyDescent="0.25">
      <c r="B55" s="100"/>
      <c r="C55" s="100"/>
    </row>
    <row r="56" spans="2:3" x14ac:dyDescent="0.25">
      <c r="B56" s="100"/>
      <c r="C56" s="100"/>
    </row>
    <row r="57" spans="2:3" x14ac:dyDescent="0.25">
      <c r="B57" s="100"/>
      <c r="C57" s="100"/>
    </row>
    <row r="58" spans="2:3" x14ac:dyDescent="0.25">
      <c r="B58" s="100"/>
      <c r="C58" s="100"/>
    </row>
    <row r="59" spans="2:3" x14ac:dyDescent="0.25">
      <c r="B59" s="100"/>
      <c r="C59" s="100"/>
    </row>
    <row r="60" spans="2:3" x14ac:dyDescent="0.25">
      <c r="B60" s="100"/>
      <c r="C60" s="100"/>
    </row>
  </sheetData>
  <mergeCells count="13">
    <mergeCell ref="O5:O6"/>
    <mergeCell ref="A40:B40"/>
    <mergeCell ref="A41:B41"/>
    <mergeCell ref="A3:N3"/>
    <mergeCell ref="A5:B6"/>
    <mergeCell ref="C5:C6"/>
    <mergeCell ref="D5:D6"/>
    <mergeCell ref="E5:F5"/>
    <mergeCell ref="G5:H5"/>
    <mergeCell ref="I5:J5"/>
    <mergeCell ref="K5:L5"/>
    <mergeCell ref="M5:M6"/>
    <mergeCell ref="N5:N6"/>
  </mergeCells>
  <conditionalFormatting sqref="F7:F36 H7:H36 J7:J36 L7:N36">
    <cfRule type="cellIs" dxfId="5" priority="1" operator="between">
      <formula>18</formula>
      <formula>36</formula>
    </cfRule>
    <cfRule type="cellIs" dxfId="4" priority="2" operator="between">
      <formula>8</formula>
      <formula>16</formula>
    </cfRule>
    <cfRule type="cellIs" dxfId="3" priority="3" operator="between">
      <formula>1</formula>
      <formula>6</formula>
    </cfRule>
  </conditionalFormatting>
  <dataValidations count="1">
    <dataValidation type="list" allowBlank="1" showInputMessage="1" showErrorMessage="1" sqref="I7:I36 G7:G36 D7:E36 K7:K36" xr:uid="{00000000-0002-0000-0400-000000000000}">
      <formula1>"1, 2, 3, 4, 5, 6"</formula1>
    </dataValidation>
  </dataValidations>
  <hyperlinks>
    <hyperlink ref="A40" r:id="rId1" display="C:\BURAUT VBS Client\Red Net Client\ISDS Remote Client Buraut 0_7\RISK_Data\Eintretenswahrscheinlichkeit.htm" xr:uid="{00000000-0004-0000-0400-000000000000}"/>
    <hyperlink ref="A40:B40" location="Legende!A1" display="Tabelle Eintretenswahrscheinlichkeit und Auswirkungen" xr:uid="{00000000-0004-0000-0400-000001000000}"/>
  </hyperlinks>
  <pageMargins left="0.39370078740157483" right="0.31496062992125984" top="0.47244094488188981" bottom="0.31496062992125984" header="0.19685039370078741" footer="0.11811023622047245"/>
  <pageSetup paperSize="8" scale="56" fitToWidth="0" fitToHeight="0" orientation="landscape" r:id="rId2"/>
  <headerFooter>
    <oddHeader>&amp;L&amp;"Arial,Kursiv"&amp;12&amp;A&amp;C&amp;"Arial,Fett"&amp;14ISDS-Konzept - Risikoanalyse&amp;R&amp;12P042-Hi02</oddHeader>
    <oddFooter>&amp;L&amp;F&amp;R&amp;P/&amp;N</oddFooter>
  </headerFooter>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50"/>
  <sheetViews>
    <sheetView view="pageLayout" zoomScale="90" zoomScaleNormal="80" zoomScaleSheetLayoutView="100" zoomScalePageLayoutView="90" workbookViewId="0">
      <selection activeCell="C12" sqref="C12:H12"/>
    </sheetView>
  </sheetViews>
  <sheetFormatPr baseColWidth="10" defaultColWidth="3.88671875" defaultRowHeight="13.8" x14ac:dyDescent="0.25"/>
  <cols>
    <col min="1" max="1" width="3" style="25" customWidth="1"/>
    <col min="2" max="5" width="12.44140625" style="25" customWidth="1"/>
    <col min="6" max="6" width="12.44140625" style="33" customWidth="1"/>
    <col min="7" max="8" width="12.44140625" style="25" customWidth="1"/>
    <col min="9" max="9" width="3.88671875" style="25" customWidth="1"/>
    <col min="10" max="16384" width="3.88671875" style="25"/>
  </cols>
  <sheetData>
    <row r="1" spans="1:10" x14ac:dyDescent="0.25">
      <c r="A1" s="24" t="str">
        <f>Deckblatt!C5</f>
        <v>Projektname / Schutzobjektname</v>
      </c>
      <c r="J1" s="31" t="str">
        <f>Deckblatt!D2</f>
        <v>INTERN</v>
      </c>
    </row>
    <row r="3" spans="1:10" ht="18" customHeight="1" x14ac:dyDescent="0.25">
      <c r="A3" s="156" t="s">
        <v>108</v>
      </c>
      <c r="B3" s="156"/>
      <c r="C3" s="156"/>
      <c r="D3" s="156"/>
      <c r="E3" s="156"/>
      <c r="F3" s="156"/>
      <c r="G3" s="156"/>
      <c r="H3" s="156"/>
      <c r="I3" s="156"/>
      <c r="J3" s="156"/>
    </row>
    <row r="5" spans="1:10" ht="70.650000000000006" customHeight="1" thickBot="1" x14ac:dyDescent="0.3">
      <c r="A5" s="153" t="s">
        <v>21</v>
      </c>
      <c r="B5" s="55" t="s">
        <v>149</v>
      </c>
      <c r="C5" s="34"/>
      <c r="D5" s="35"/>
      <c r="E5" s="36"/>
      <c r="F5" s="37"/>
      <c r="G5" s="38"/>
      <c r="H5" s="38"/>
    </row>
    <row r="6" spans="1:10" ht="70.650000000000006" customHeight="1" thickTop="1" thickBot="1" x14ac:dyDescent="0.3">
      <c r="A6" s="153"/>
      <c r="B6" s="55" t="s">
        <v>57</v>
      </c>
      <c r="C6" s="34"/>
      <c r="D6" s="39"/>
      <c r="E6" s="40"/>
      <c r="F6" s="41"/>
      <c r="G6" s="38"/>
      <c r="H6" s="38"/>
    </row>
    <row r="7" spans="1:10" ht="70.650000000000006" customHeight="1" thickTop="1" thickBot="1" x14ac:dyDescent="0.3">
      <c r="A7" s="153"/>
      <c r="B7" s="55" t="s">
        <v>58</v>
      </c>
      <c r="C7" s="34"/>
      <c r="D7" s="42"/>
      <c r="E7" s="43"/>
      <c r="F7" s="44"/>
      <c r="G7" s="36"/>
      <c r="H7" s="38"/>
    </row>
    <row r="8" spans="1:10" ht="70.650000000000006" customHeight="1" thickTop="1" thickBot="1" x14ac:dyDescent="0.3">
      <c r="A8" s="153"/>
      <c r="B8" s="55" t="s">
        <v>59</v>
      </c>
      <c r="C8" s="45"/>
      <c r="D8" s="46"/>
      <c r="E8" s="42"/>
      <c r="F8" s="47"/>
      <c r="G8" s="40"/>
      <c r="H8" s="36"/>
    </row>
    <row r="9" spans="1:10" ht="70.650000000000006" customHeight="1" thickTop="1" thickBot="1" x14ac:dyDescent="0.3">
      <c r="A9" s="153"/>
      <c r="B9" s="55" t="s">
        <v>60</v>
      </c>
      <c r="C9" s="45"/>
      <c r="D9" s="48"/>
      <c r="E9" s="46"/>
      <c r="F9" s="49"/>
      <c r="G9" s="50"/>
      <c r="H9" s="51"/>
    </row>
    <row r="10" spans="1:10" ht="70.650000000000006" customHeight="1" thickTop="1" x14ac:dyDescent="0.25">
      <c r="A10" s="153"/>
      <c r="B10" s="55" t="s">
        <v>61</v>
      </c>
      <c r="C10" s="45"/>
      <c r="D10" s="48"/>
      <c r="E10" s="48"/>
      <c r="F10" s="52"/>
      <c r="G10" s="53"/>
      <c r="H10" s="53"/>
    </row>
    <row r="11" spans="1:10" ht="56.85" customHeight="1" x14ac:dyDescent="0.25">
      <c r="C11" s="55" t="s">
        <v>62</v>
      </c>
      <c r="D11" s="55" t="s">
        <v>63</v>
      </c>
      <c r="E11" s="55" t="s">
        <v>64</v>
      </c>
      <c r="F11" s="55" t="s">
        <v>65</v>
      </c>
      <c r="G11" s="55" t="s">
        <v>66</v>
      </c>
      <c r="H11" s="55" t="s">
        <v>67</v>
      </c>
    </row>
    <row r="12" spans="1:10" x14ac:dyDescent="0.25">
      <c r="C12" s="154" t="s">
        <v>156</v>
      </c>
      <c r="D12" s="154"/>
      <c r="E12" s="154"/>
      <c r="F12" s="154"/>
      <c r="G12" s="154"/>
      <c r="H12" s="154"/>
    </row>
    <row r="14" spans="1:10" ht="28.5" customHeight="1" x14ac:dyDescent="0.3">
      <c r="A14" s="155" t="s">
        <v>154</v>
      </c>
      <c r="B14" s="155"/>
      <c r="C14" s="155"/>
      <c r="D14" s="155"/>
      <c r="E14" s="155"/>
      <c r="F14" s="155"/>
      <c r="G14" s="155"/>
      <c r="H14" s="155"/>
    </row>
    <row r="16" spans="1:10" ht="10.5" customHeight="1" x14ac:dyDescent="0.25"/>
    <row r="42" spans="6:6" x14ac:dyDescent="0.25">
      <c r="F42" s="25"/>
    </row>
    <row r="43" spans="6:6" x14ac:dyDescent="0.25">
      <c r="F43" s="25"/>
    </row>
    <row r="44" spans="6:6" x14ac:dyDescent="0.25">
      <c r="F44" s="25"/>
    </row>
    <row r="45" spans="6:6" x14ac:dyDescent="0.25">
      <c r="F45" s="25"/>
    </row>
    <row r="46" spans="6:6" x14ac:dyDescent="0.25">
      <c r="F46" s="25"/>
    </row>
    <row r="47" spans="6:6" x14ac:dyDescent="0.25">
      <c r="F47" s="25"/>
    </row>
    <row r="48" spans="6:6" x14ac:dyDescent="0.25">
      <c r="F48" s="25"/>
    </row>
    <row r="49" spans="6:7" x14ac:dyDescent="0.25">
      <c r="F49" s="25"/>
    </row>
    <row r="50" spans="6:7" x14ac:dyDescent="0.25">
      <c r="F50" s="25"/>
      <c r="G50" s="33"/>
    </row>
  </sheetData>
  <mergeCells count="4">
    <mergeCell ref="A5:A10"/>
    <mergeCell ref="C12:H12"/>
    <mergeCell ref="A14:H14"/>
    <mergeCell ref="A3:J3"/>
  </mergeCells>
  <pageMargins left="0.73668981481481477" right="0.70370370370370372" top="0.77465277777777775" bottom="0.66238425925925926" header="0.19" footer="0.13"/>
  <pageSetup paperSize="9" scale="89" fitToHeight="0" orientation="portrait" r:id="rId1"/>
  <headerFooter>
    <oddHeader>&amp;L&amp;"Arial,Kursiv"&amp;12&amp;A&amp;C&amp;"Arial,Fett"&amp;14ISDS-Konzept - Risikoanalyse&amp;R&amp;12P042-Hi02</oddHeader>
    <oddFooter>&amp;L&amp;F&amp;R&amp;P/&amp;N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dimension ref="A1:F32"/>
  <sheetViews>
    <sheetView tabSelected="1" view="pageLayout" topLeftCell="A17" zoomScale="90" zoomScaleNormal="100" zoomScalePageLayoutView="90" workbookViewId="0">
      <selection activeCell="E18" sqref="E18:F19"/>
    </sheetView>
  </sheetViews>
  <sheetFormatPr baseColWidth="10" defaultColWidth="11.44140625" defaultRowHeight="13.8" x14ac:dyDescent="0.25"/>
  <cols>
    <col min="1" max="6" width="24.88671875" style="13" customWidth="1"/>
    <col min="7" max="16384" width="11.44140625" style="13"/>
  </cols>
  <sheetData>
    <row r="1" spans="1:6" x14ac:dyDescent="0.25">
      <c r="A1" s="32" t="str">
        <f>Deckblatt!C5</f>
        <v>Projektname / Schutzobjektname</v>
      </c>
      <c r="F1" s="58"/>
    </row>
    <row r="3" spans="1:6" x14ac:dyDescent="0.25">
      <c r="A3" s="162" t="s">
        <v>55</v>
      </c>
      <c r="B3" s="162"/>
      <c r="C3" s="162"/>
      <c r="D3" s="162"/>
      <c r="E3" s="162"/>
      <c r="F3" s="162"/>
    </row>
    <row r="4" spans="1:6" ht="28.5" customHeight="1" x14ac:dyDescent="0.25">
      <c r="A4" s="163" t="s">
        <v>50</v>
      </c>
      <c r="B4" s="163"/>
      <c r="C4" s="163"/>
      <c r="D4" s="163"/>
      <c r="E4" s="163"/>
      <c r="F4" s="163"/>
    </row>
    <row r="6" spans="1:6" x14ac:dyDescent="0.25">
      <c r="A6" s="164" t="s">
        <v>51</v>
      </c>
      <c r="B6" s="164"/>
      <c r="C6" s="164"/>
      <c r="D6" s="164"/>
      <c r="E6" s="164"/>
      <c r="F6" s="164"/>
    </row>
    <row r="7" spans="1:6" ht="56.25" customHeight="1" x14ac:dyDescent="0.25">
      <c r="A7" s="165" t="s">
        <v>52</v>
      </c>
      <c r="B7" s="165"/>
      <c r="C7" s="165"/>
      <c r="D7" s="165"/>
      <c r="E7" s="165"/>
      <c r="F7" s="165"/>
    </row>
    <row r="9" spans="1:6" x14ac:dyDescent="0.25">
      <c r="A9" s="161" t="s">
        <v>28</v>
      </c>
      <c r="B9" s="161"/>
      <c r="C9" s="161"/>
      <c r="D9" s="161"/>
      <c r="E9" s="161"/>
      <c r="F9" s="161"/>
    </row>
    <row r="10" spans="1:6" ht="27.6" x14ac:dyDescent="0.25">
      <c r="A10" s="71" t="s">
        <v>112</v>
      </c>
      <c r="B10" s="71" t="s">
        <v>113</v>
      </c>
      <c r="C10" s="71" t="s">
        <v>114</v>
      </c>
      <c r="D10" s="71" t="s">
        <v>115</v>
      </c>
      <c r="E10" s="71" t="s">
        <v>117</v>
      </c>
      <c r="F10" s="71" t="s">
        <v>116</v>
      </c>
    </row>
    <row r="11" spans="1:6" x14ac:dyDescent="0.25">
      <c r="A11" s="54" t="s">
        <v>29</v>
      </c>
      <c r="B11" s="54" t="s">
        <v>30</v>
      </c>
      <c r="C11" s="54" t="s">
        <v>31</v>
      </c>
      <c r="D11" s="54" t="s">
        <v>32</v>
      </c>
      <c r="E11" s="54" t="s">
        <v>33</v>
      </c>
      <c r="F11" s="54" t="s">
        <v>34</v>
      </c>
    </row>
    <row r="13" spans="1:6" x14ac:dyDescent="0.25">
      <c r="A13" s="166" t="s">
        <v>21</v>
      </c>
      <c r="B13" s="166"/>
      <c r="C13" s="166"/>
      <c r="D13" s="166"/>
      <c r="E13" s="166"/>
      <c r="F13" s="166"/>
    </row>
    <row r="14" spans="1:6" ht="30" customHeight="1" x14ac:dyDescent="0.25">
      <c r="A14" s="163" t="s">
        <v>53</v>
      </c>
      <c r="B14" s="163"/>
      <c r="C14" s="163"/>
      <c r="D14" s="163"/>
      <c r="E14" s="163"/>
      <c r="F14" s="163"/>
    </row>
    <row r="16" spans="1:6" x14ac:dyDescent="0.25">
      <c r="A16" s="86"/>
      <c r="B16" s="86" t="s">
        <v>35</v>
      </c>
      <c r="C16" s="86" t="s">
        <v>36</v>
      </c>
      <c r="D16" s="86" t="s">
        <v>157</v>
      </c>
      <c r="E16" s="167" t="s">
        <v>175</v>
      </c>
      <c r="F16" s="168"/>
    </row>
    <row r="17" spans="1:6" ht="198" customHeight="1" x14ac:dyDescent="0.25">
      <c r="A17" s="87" t="s">
        <v>150</v>
      </c>
      <c r="B17" s="56" t="s">
        <v>43</v>
      </c>
      <c r="C17" s="57" t="s">
        <v>144</v>
      </c>
      <c r="D17" s="57" t="s">
        <v>49</v>
      </c>
      <c r="E17" s="169" t="s">
        <v>174</v>
      </c>
      <c r="F17" s="170"/>
    </row>
    <row r="18" spans="1:6" ht="162" customHeight="1" x14ac:dyDescent="0.25">
      <c r="A18" s="87" t="s">
        <v>139</v>
      </c>
      <c r="B18" s="56" t="s">
        <v>42</v>
      </c>
      <c r="C18" s="57" t="s">
        <v>146</v>
      </c>
      <c r="D18" s="57" t="s">
        <v>48</v>
      </c>
      <c r="E18" s="169" t="s">
        <v>164</v>
      </c>
      <c r="F18" s="170"/>
    </row>
    <row r="19" spans="1:6" ht="110.4" x14ac:dyDescent="0.25">
      <c r="A19" s="87" t="s">
        <v>140</v>
      </c>
      <c r="B19" s="56" t="s">
        <v>41</v>
      </c>
      <c r="C19" s="57" t="s">
        <v>145</v>
      </c>
      <c r="D19" s="57" t="s">
        <v>47</v>
      </c>
      <c r="E19" s="171"/>
      <c r="F19" s="172"/>
    </row>
    <row r="20" spans="1:6" ht="121.5" customHeight="1" x14ac:dyDescent="0.25">
      <c r="A20" s="87" t="s">
        <v>141</v>
      </c>
      <c r="B20" s="56" t="s">
        <v>40</v>
      </c>
      <c r="C20" s="57" t="s">
        <v>46</v>
      </c>
      <c r="D20" s="57" t="s">
        <v>158</v>
      </c>
      <c r="E20" s="173" t="s">
        <v>163</v>
      </c>
      <c r="F20" s="174"/>
    </row>
    <row r="21" spans="1:6" ht="119.25" customHeight="1" x14ac:dyDescent="0.25">
      <c r="A21" s="87" t="s">
        <v>142</v>
      </c>
      <c r="B21" s="56" t="s">
        <v>39</v>
      </c>
      <c r="C21" s="57" t="s">
        <v>45</v>
      </c>
      <c r="D21" s="57" t="s">
        <v>147</v>
      </c>
      <c r="E21" s="173" t="s">
        <v>165</v>
      </c>
      <c r="F21" s="174"/>
    </row>
    <row r="22" spans="1:6" ht="138.75" customHeight="1" x14ac:dyDescent="0.25">
      <c r="A22" s="87" t="s">
        <v>143</v>
      </c>
      <c r="B22" s="56" t="s">
        <v>38</v>
      </c>
      <c r="C22" s="57" t="s">
        <v>44</v>
      </c>
      <c r="D22" s="57" t="s">
        <v>148</v>
      </c>
      <c r="E22" s="171" t="s">
        <v>166</v>
      </c>
      <c r="F22" s="172"/>
    </row>
    <row r="24" spans="1:6" x14ac:dyDescent="0.25">
      <c r="A24" s="13" t="s">
        <v>37</v>
      </c>
    </row>
    <row r="26" spans="1:6" x14ac:dyDescent="0.25">
      <c r="A26" s="166" t="s">
        <v>127</v>
      </c>
      <c r="B26" s="166"/>
      <c r="C26" s="166"/>
      <c r="D26" s="166"/>
      <c r="E26" s="166"/>
      <c r="F26" s="166"/>
    </row>
    <row r="27" spans="1:6" x14ac:dyDescent="0.25">
      <c r="A27" s="79" t="s">
        <v>132</v>
      </c>
      <c r="B27" s="163" t="s">
        <v>133</v>
      </c>
      <c r="C27" s="163"/>
      <c r="D27" s="163"/>
      <c r="E27" s="163"/>
      <c r="F27" s="163"/>
    </row>
    <row r="28" spans="1:6" x14ac:dyDescent="0.25">
      <c r="A28" s="80" t="s">
        <v>130</v>
      </c>
      <c r="B28" s="163" t="s">
        <v>131</v>
      </c>
      <c r="C28" s="163"/>
      <c r="D28" s="163"/>
      <c r="E28" s="163"/>
      <c r="F28" s="163"/>
    </row>
    <row r="29" spans="1:6" x14ac:dyDescent="0.25">
      <c r="A29" s="81" t="s">
        <v>128</v>
      </c>
      <c r="B29" s="163" t="s">
        <v>129</v>
      </c>
      <c r="C29" s="163"/>
      <c r="D29" s="163"/>
      <c r="E29" s="163"/>
      <c r="F29" s="163"/>
    </row>
    <row r="30" spans="1:6" x14ac:dyDescent="0.25">
      <c r="B30" s="163"/>
      <c r="C30" s="163"/>
      <c r="D30" s="163"/>
      <c r="E30" s="163"/>
      <c r="F30" s="163"/>
    </row>
    <row r="32" spans="1:6" x14ac:dyDescent="0.25">
      <c r="A32" s="160" t="s">
        <v>8</v>
      </c>
      <c r="B32" s="160"/>
    </row>
  </sheetData>
  <mergeCells count="18">
    <mergeCell ref="E22:F22"/>
    <mergeCell ref="A14:F14"/>
    <mergeCell ref="A32:B32"/>
    <mergeCell ref="A9:F9"/>
    <mergeCell ref="A3:F3"/>
    <mergeCell ref="A4:F4"/>
    <mergeCell ref="A6:F6"/>
    <mergeCell ref="A7:F7"/>
    <mergeCell ref="A13:F13"/>
    <mergeCell ref="A26:F26"/>
    <mergeCell ref="B28:F28"/>
    <mergeCell ref="B27:F27"/>
    <mergeCell ref="B29:F30"/>
    <mergeCell ref="E16:F16"/>
    <mergeCell ref="E17:F17"/>
    <mergeCell ref="E18:F19"/>
    <mergeCell ref="E20:F20"/>
    <mergeCell ref="E21:F21"/>
  </mergeCells>
  <hyperlinks>
    <hyperlink ref="A32" location="Risiko!A1" display="Zurück zu Risikoanalyse" xr:uid="{00000000-0004-0000-0600-000000000000}"/>
  </hyperlinks>
  <pageMargins left="0.7" right="0.7" top="0.75" bottom="0.75" header="0.3" footer="0.3"/>
  <pageSetup paperSize="9" scale="58" orientation="portrait" horizontalDpi="300" verticalDpi="300" r:id="rId1"/>
  <headerFooter>
    <oddHeader>&amp;L&amp;"Arial,Kursiv"&amp;12&amp;A&amp;C&amp;"Arial,Fett"&amp;14ISDS-Konzept - Risikoanalyse&amp;R&amp;12P042-Hi02</oddHeader>
    <oddFooter>&amp;L&amp;F&amp;R&amp;P/&amp;N</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2"/>
  <dimension ref="A1:B21"/>
  <sheetViews>
    <sheetView showGridLines="0" view="pageLayout" zoomScale="110" zoomScaleNormal="100" zoomScalePageLayoutView="110" workbookViewId="0">
      <selection activeCell="A22" sqref="A22"/>
    </sheetView>
  </sheetViews>
  <sheetFormatPr baseColWidth="10" defaultRowHeight="13.2" x14ac:dyDescent="0.25"/>
  <cols>
    <col min="1" max="1" width="146.109375" customWidth="1"/>
  </cols>
  <sheetData>
    <row r="1" spans="1:2" ht="13.8" x14ac:dyDescent="0.25">
      <c r="A1" s="59" t="s">
        <v>111</v>
      </c>
      <c r="B1" s="14"/>
    </row>
    <row r="2" spans="1:2" ht="13.8" x14ac:dyDescent="0.25">
      <c r="B2" s="14"/>
    </row>
    <row r="3" spans="1:2" ht="13.8" x14ac:dyDescent="0.25">
      <c r="A3" s="15"/>
      <c r="B3" s="14"/>
    </row>
    <row r="4" spans="1:2" ht="13.8" x14ac:dyDescent="0.25">
      <c r="A4" s="73"/>
      <c r="B4" s="14"/>
    </row>
    <row r="5" spans="1:2" ht="13.8" x14ac:dyDescent="0.25">
      <c r="A5" s="14"/>
      <c r="B5" s="14"/>
    </row>
    <row r="6" spans="1:2" ht="13.8" x14ac:dyDescent="0.25">
      <c r="A6" s="14"/>
      <c r="B6" s="14"/>
    </row>
    <row r="7" spans="1:2" ht="13.8" x14ac:dyDescent="0.25">
      <c r="A7" s="14"/>
      <c r="B7" s="14"/>
    </row>
    <row r="8" spans="1:2" ht="13.8" x14ac:dyDescent="0.25">
      <c r="A8" s="14"/>
      <c r="B8" s="14"/>
    </row>
    <row r="9" spans="1:2" ht="13.8" x14ac:dyDescent="0.25">
      <c r="A9" s="14"/>
      <c r="B9" s="14"/>
    </row>
    <row r="10" spans="1:2" ht="13.8" x14ac:dyDescent="0.25">
      <c r="A10" s="14"/>
      <c r="B10" s="14"/>
    </row>
    <row r="11" spans="1:2" ht="13.8" x14ac:dyDescent="0.25">
      <c r="A11" s="13"/>
      <c r="B11" s="13"/>
    </row>
    <row r="12" spans="1:2" ht="13.8" x14ac:dyDescent="0.25">
      <c r="A12" s="13"/>
      <c r="B12" s="13"/>
    </row>
    <row r="21" spans="1:1" x14ac:dyDescent="0.25">
      <c r="A21" s="78"/>
    </row>
  </sheetData>
  <pageMargins left="0.7" right="0.7" top="0.78740157499999996" bottom="0.78740157499999996" header="0.3" footer="0.3"/>
  <pageSetup paperSize="9" orientation="landscape" r:id="rId1"/>
  <headerFooter>
    <oddHeader>&amp;L&amp;"Arial,Kursiv"&amp;12&amp;A&amp;C&amp;"Arial,Fett"&amp;14ISDS-Konzept - Risikoanalyse&amp;R&amp;12P042-Hi02</oddHeader>
    <oddFooter>&amp;L&amp;F&amp;R&amp;P/&amp;N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6"/>
  <dimension ref="A1:G40"/>
  <sheetViews>
    <sheetView showFormulas="1" zoomScaleNormal="100" workbookViewId="0">
      <selection activeCell="F44" sqref="F44"/>
    </sheetView>
  </sheetViews>
  <sheetFormatPr baseColWidth="10" defaultRowHeight="13.2" x14ac:dyDescent="0.25"/>
  <cols>
    <col min="1" max="1" width="15.109375" customWidth="1"/>
    <col min="2" max="2" width="2.109375" customWidth="1"/>
    <col min="3" max="3" width="2.5546875" customWidth="1"/>
    <col min="4" max="7" width="9.88671875" style="6" customWidth="1"/>
  </cols>
  <sheetData>
    <row r="1" spans="1:7" x14ac:dyDescent="0.25">
      <c r="A1" s="2" t="s">
        <v>5</v>
      </c>
      <c r="B1" s="3"/>
      <c r="C1" s="3"/>
      <c r="D1" s="3"/>
      <c r="E1" s="3"/>
      <c r="F1" s="3"/>
      <c r="G1" s="3"/>
    </row>
    <row r="2" spans="1:7" ht="30.6" x14ac:dyDescent="0.25">
      <c r="A2" s="3"/>
      <c r="B2" s="3"/>
      <c r="C2" s="3"/>
      <c r="D2" s="7" t="s">
        <v>4</v>
      </c>
      <c r="E2" s="7" t="s">
        <v>4</v>
      </c>
      <c r="F2" s="7" t="s">
        <v>4</v>
      </c>
      <c r="G2" s="7" t="s">
        <v>4</v>
      </c>
    </row>
    <row r="3" spans="1:7" ht="15.6" x14ac:dyDescent="0.3">
      <c r="A3" s="3" t="s">
        <v>0</v>
      </c>
      <c r="B3" s="3"/>
      <c r="C3" s="4">
        <v>4.5</v>
      </c>
      <c r="D3" s="8" t="e">
        <f>#REF!</f>
        <v>#REF!</v>
      </c>
      <c r="E3" s="8" t="e">
        <f>#REF!</f>
        <v>#REF!</v>
      </c>
      <c r="F3" s="8" t="e">
        <f>#REF!</f>
        <v>#REF!</v>
      </c>
      <c r="G3" s="8" t="e">
        <f>#REF!</f>
        <v>#REF!</v>
      </c>
    </row>
    <row r="4" spans="1:7" ht="16.2" x14ac:dyDescent="0.3">
      <c r="A4" s="3" t="s">
        <v>6</v>
      </c>
      <c r="B4" s="3"/>
      <c r="C4" s="5">
        <v>7</v>
      </c>
      <c r="D4" s="8" t="e">
        <f>#REF!</f>
        <v>#REF!</v>
      </c>
      <c r="E4" s="8" t="e">
        <f>#REF!</f>
        <v>#REF!</v>
      </c>
      <c r="F4" s="8" t="e">
        <f>#REF!</f>
        <v>#REF!</v>
      </c>
      <c r="G4" s="8" t="e">
        <f>#REF!</f>
        <v>#REF!</v>
      </c>
    </row>
    <row r="5" spans="1:7" ht="16.2" x14ac:dyDescent="0.3">
      <c r="A5" s="3" t="s">
        <v>1</v>
      </c>
      <c r="B5" s="3"/>
      <c r="C5" s="5">
        <v>5</v>
      </c>
      <c r="D5" s="8" t="e">
        <f>#REF!</f>
        <v>#REF!</v>
      </c>
      <c r="E5" s="8" t="e">
        <f>#REF!</f>
        <v>#REF!</v>
      </c>
      <c r="F5" s="8" t="e">
        <f>#REF!</f>
        <v>#REF!</v>
      </c>
      <c r="G5" s="8" t="e">
        <f>#REF!</f>
        <v>#REF!</v>
      </c>
    </row>
    <row r="6" spans="1:7" ht="16.2" x14ac:dyDescent="0.3">
      <c r="A6" s="3" t="s">
        <v>2</v>
      </c>
      <c r="B6" s="3"/>
      <c r="C6" s="5">
        <v>5</v>
      </c>
      <c r="D6" s="8" t="e">
        <f>#REF!</f>
        <v>#REF!</v>
      </c>
      <c r="E6" s="8" t="e">
        <f>#REF!</f>
        <v>#REF!</v>
      </c>
      <c r="F6" s="8" t="e">
        <f>#REF!</f>
        <v>#REF!</v>
      </c>
      <c r="G6" s="8" t="e">
        <f>#REF!</f>
        <v>#REF!</v>
      </c>
    </row>
    <row r="7" spans="1:7" ht="16.2" x14ac:dyDescent="0.3">
      <c r="A7" s="3" t="s">
        <v>3</v>
      </c>
      <c r="B7" s="3"/>
      <c r="C7" s="5">
        <v>8</v>
      </c>
      <c r="D7" s="8" t="e">
        <f>#REF!</f>
        <v>#REF!</v>
      </c>
      <c r="E7" s="8" t="e">
        <f>#REF!</f>
        <v>#REF!</v>
      </c>
      <c r="F7" s="8" t="e">
        <f>#REF!</f>
        <v>#REF!</v>
      </c>
      <c r="G7" s="8" t="e">
        <f>#REF!</f>
        <v>#REF!</v>
      </c>
    </row>
    <row r="8" spans="1:7" x14ac:dyDescent="0.25">
      <c r="D8" s="9"/>
      <c r="E8" s="9"/>
      <c r="F8" s="9"/>
      <c r="G8" s="10"/>
    </row>
    <row r="9" spans="1:7" x14ac:dyDescent="0.25">
      <c r="A9" s="11"/>
      <c r="B9" s="12"/>
      <c r="C9" s="12"/>
      <c r="D9" s="8" t="e">
        <f>#REF!</f>
        <v>#REF!</v>
      </c>
      <c r="E9" s="8" t="e">
        <f>#REF!</f>
        <v>#REF!</v>
      </c>
      <c r="F9" s="8" t="e">
        <f>#REF!</f>
        <v>#REF!</v>
      </c>
      <c r="G9" s="8" t="e">
        <f>#REF!</f>
        <v>#REF!</v>
      </c>
    </row>
    <row r="10" spans="1:7" x14ac:dyDescent="0.25">
      <c r="A10" s="12"/>
      <c r="B10" s="12"/>
      <c r="C10" s="12"/>
      <c r="D10" s="8" t="e">
        <f>#REF!</f>
        <v>#REF!</v>
      </c>
      <c r="E10" s="8" t="e">
        <f>#REF!</f>
        <v>#REF!</v>
      </c>
      <c r="F10" s="8" t="e">
        <f>#REF!</f>
        <v>#REF!</v>
      </c>
      <c r="G10" s="8" t="e">
        <f>#REF!</f>
        <v>#REF!</v>
      </c>
    </row>
    <row r="11" spans="1:7" x14ac:dyDescent="0.25">
      <c r="A11" s="12"/>
      <c r="B11" s="12"/>
      <c r="C11" s="12"/>
      <c r="D11" s="8" t="e">
        <f>#REF!</f>
        <v>#REF!</v>
      </c>
      <c r="E11" s="8" t="e">
        <f>#REF!</f>
        <v>#REF!</v>
      </c>
      <c r="F11" s="8" t="e">
        <f>#REF!</f>
        <v>#REF!</v>
      </c>
      <c r="G11" s="8" t="e">
        <f>#REF!</f>
        <v>#REF!</v>
      </c>
    </row>
    <row r="12" spans="1:7" x14ac:dyDescent="0.25">
      <c r="A12" s="12"/>
      <c r="B12" s="12"/>
      <c r="C12" s="12"/>
      <c r="D12" s="8" t="e">
        <f>#REF!</f>
        <v>#REF!</v>
      </c>
      <c r="E12" s="8" t="e">
        <f>#REF!</f>
        <v>#REF!</v>
      </c>
      <c r="F12" s="8" t="e">
        <f>#REF!</f>
        <v>#REF!</v>
      </c>
      <c r="G12" s="8" t="e">
        <f>#REF!</f>
        <v>#REF!</v>
      </c>
    </row>
    <row r="13" spans="1:7" x14ac:dyDescent="0.25">
      <c r="A13" s="12"/>
      <c r="B13" s="12"/>
      <c r="C13" s="12"/>
      <c r="D13" s="8" t="e">
        <f>#REF!</f>
        <v>#REF!</v>
      </c>
      <c r="E13" s="8" t="e">
        <f>#REF!</f>
        <v>#REF!</v>
      </c>
      <c r="F13" s="8" t="e">
        <f>#REF!</f>
        <v>#REF!</v>
      </c>
      <c r="G13" s="8" t="e">
        <f>#REF!</f>
        <v>#REF!</v>
      </c>
    </row>
    <row r="14" spans="1:7" x14ac:dyDescent="0.25">
      <c r="D14" s="8" t="e">
        <f>#REF!</f>
        <v>#REF!</v>
      </c>
      <c r="E14" s="8" t="e">
        <f>#REF!</f>
        <v>#REF!</v>
      </c>
      <c r="F14" s="8" t="e">
        <f>#REF!</f>
        <v>#REF!</v>
      </c>
      <c r="G14" s="8" t="e">
        <f>#REF!</f>
        <v>#REF!</v>
      </c>
    </row>
    <row r="15" spans="1:7" x14ac:dyDescent="0.25">
      <c r="D15" s="8" t="e">
        <f>#REF!</f>
        <v>#REF!</v>
      </c>
      <c r="E15" s="8" t="e">
        <f>#REF!</f>
        <v>#REF!</v>
      </c>
      <c r="F15" s="8" t="e">
        <f>#REF!</f>
        <v>#REF!</v>
      </c>
      <c r="G15" s="8" t="e">
        <f>#REF!</f>
        <v>#REF!</v>
      </c>
    </row>
    <row r="16" spans="1:7" x14ac:dyDescent="0.25">
      <c r="D16" s="9"/>
      <c r="E16" s="9"/>
      <c r="F16" s="9"/>
      <c r="G16" s="10"/>
    </row>
    <row r="17" spans="4:7" x14ac:dyDescent="0.25">
      <c r="D17" s="8" t="e">
        <f>#REF!</f>
        <v>#REF!</v>
      </c>
      <c r="E17" s="8" t="e">
        <f>#REF!</f>
        <v>#REF!</v>
      </c>
      <c r="F17" s="8" t="e">
        <f>#REF!</f>
        <v>#REF!</v>
      </c>
      <c r="G17" s="8" t="e">
        <f>#REF!</f>
        <v>#REF!</v>
      </c>
    </row>
    <row r="18" spans="4:7" x14ac:dyDescent="0.25">
      <c r="D18" s="8" t="e">
        <f>#REF!</f>
        <v>#REF!</v>
      </c>
      <c r="E18" s="8" t="e">
        <f>#REF!</f>
        <v>#REF!</v>
      </c>
      <c r="F18" s="8" t="e">
        <f>#REF!</f>
        <v>#REF!</v>
      </c>
      <c r="G18" s="8" t="e">
        <f>#REF!</f>
        <v>#REF!</v>
      </c>
    </row>
    <row r="19" spans="4:7" x14ac:dyDescent="0.25">
      <c r="D19" s="8" t="e">
        <f>#REF!</f>
        <v>#REF!</v>
      </c>
      <c r="E19" s="8" t="e">
        <f>#REF!</f>
        <v>#REF!</v>
      </c>
      <c r="F19" s="8" t="e">
        <f>#REF!</f>
        <v>#REF!</v>
      </c>
      <c r="G19" s="8" t="e">
        <f>#REF!</f>
        <v>#REF!</v>
      </c>
    </row>
    <row r="20" spans="4:7" x14ac:dyDescent="0.25">
      <c r="D20" s="8" t="e">
        <f>#REF!</f>
        <v>#REF!</v>
      </c>
      <c r="E20" s="8" t="e">
        <f>#REF!</f>
        <v>#REF!</v>
      </c>
      <c r="F20" s="8" t="e">
        <f>#REF!</f>
        <v>#REF!</v>
      </c>
      <c r="G20" s="8" t="e">
        <f>#REF!</f>
        <v>#REF!</v>
      </c>
    </row>
    <row r="21" spans="4:7" x14ac:dyDescent="0.25">
      <c r="D21" s="8" t="e">
        <f>#REF!</f>
        <v>#REF!</v>
      </c>
      <c r="E21" s="8" t="e">
        <f>#REF!</f>
        <v>#REF!</v>
      </c>
      <c r="F21" s="8" t="e">
        <f>#REF!</f>
        <v>#REF!</v>
      </c>
      <c r="G21" s="8" t="e">
        <f>#REF!</f>
        <v>#REF!</v>
      </c>
    </row>
    <row r="22" spans="4:7" x14ac:dyDescent="0.25">
      <c r="D22" s="9"/>
      <c r="E22" s="9"/>
      <c r="F22" s="9"/>
      <c r="G22" s="10"/>
    </row>
    <row r="23" spans="4:7" x14ac:dyDescent="0.25">
      <c r="D23" s="8" t="e">
        <f>#REF!</f>
        <v>#REF!</v>
      </c>
      <c r="E23" s="8" t="e">
        <f>#REF!</f>
        <v>#REF!</v>
      </c>
      <c r="F23" s="8" t="e">
        <f>#REF!</f>
        <v>#REF!</v>
      </c>
      <c r="G23" s="8" t="e">
        <f>#REF!</f>
        <v>#REF!</v>
      </c>
    </row>
    <row r="24" spans="4:7" x14ac:dyDescent="0.25">
      <c r="D24" s="8" t="e">
        <f>#REF!</f>
        <v>#REF!</v>
      </c>
      <c r="E24" s="8" t="e">
        <f>#REF!</f>
        <v>#REF!</v>
      </c>
      <c r="F24" s="8" t="e">
        <f>#REF!</f>
        <v>#REF!</v>
      </c>
      <c r="G24" s="8" t="e">
        <f>#REF!</f>
        <v>#REF!</v>
      </c>
    </row>
    <row r="25" spans="4:7" x14ac:dyDescent="0.25">
      <c r="D25" s="8" t="e">
        <f>#REF!</f>
        <v>#REF!</v>
      </c>
      <c r="E25" s="8" t="e">
        <f>#REF!</f>
        <v>#REF!</v>
      </c>
      <c r="F25" s="8" t="e">
        <f>#REF!</f>
        <v>#REF!</v>
      </c>
      <c r="G25" s="8" t="e">
        <f>#REF!</f>
        <v>#REF!</v>
      </c>
    </row>
    <row r="26" spans="4:7" x14ac:dyDescent="0.25">
      <c r="D26" s="8" t="e">
        <f>#REF!</f>
        <v>#REF!</v>
      </c>
      <c r="E26" s="8" t="e">
        <f>#REF!</f>
        <v>#REF!</v>
      </c>
      <c r="F26" s="8" t="e">
        <f>#REF!</f>
        <v>#REF!</v>
      </c>
      <c r="G26" s="8" t="e">
        <f>#REF!</f>
        <v>#REF!</v>
      </c>
    </row>
    <row r="27" spans="4:7" x14ac:dyDescent="0.25">
      <c r="D27" s="8" t="e">
        <f>#REF!</f>
        <v>#REF!</v>
      </c>
      <c r="E27" s="8" t="e">
        <f>#REF!</f>
        <v>#REF!</v>
      </c>
      <c r="F27" s="8" t="e">
        <f>#REF!</f>
        <v>#REF!</v>
      </c>
      <c r="G27" s="8" t="e">
        <f>#REF!</f>
        <v>#REF!</v>
      </c>
    </row>
    <row r="28" spans="4:7" x14ac:dyDescent="0.25">
      <c r="D28" s="1"/>
      <c r="E28" s="9"/>
      <c r="F28" s="9"/>
      <c r="G28" s="10"/>
    </row>
    <row r="29" spans="4:7" x14ac:dyDescent="0.25">
      <c r="D29" s="8" t="e">
        <f>#REF!</f>
        <v>#REF!</v>
      </c>
      <c r="E29" s="8" t="e">
        <f>#REF!</f>
        <v>#REF!</v>
      </c>
      <c r="F29" s="8" t="e">
        <f>#REF!</f>
        <v>#REF!</v>
      </c>
      <c r="G29" s="8" t="e">
        <f>#REF!</f>
        <v>#REF!</v>
      </c>
    </row>
    <row r="30" spans="4:7" x14ac:dyDescent="0.25">
      <c r="D30" s="8" t="e">
        <f>#REF!</f>
        <v>#REF!</v>
      </c>
      <c r="E30" s="8" t="e">
        <f>#REF!</f>
        <v>#REF!</v>
      </c>
      <c r="F30" s="8" t="e">
        <f>#REF!</f>
        <v>#REF!</v>
      </c>
      <c r="G30" s="8" t="e">
        <f>#REF!</f>
        <v>#REF!</v>
      </c>
    </row>
    <row r="31" spans="4:7" x14ac:dyDescent="0.25">
      <c r="D31" s="8" t="e">
        <f>#REF!</f>
        <v>#REF!</v>
      </c>
      <c r="E31" s="8" t="e">
        <f>#REF!</f>
        <v>#REF!</v>
      </c>
      <c r="F31" s="8" t="e">
        <f>#REF!</f>
        <v>#REF!</v>
      </c>
      <c r="G31" s="8" t="e">
        <f>#REF!</f>
        <v>#REF!</v>
      </c>
    </row>
    <row r="32" spans="4:7" x14ac:dyDescent="0.25">
      <c r="D32" s="8" t="e">
        <f>#REF!</f>
        <v>#REF!</v>
      </c>
      <c r="E32" s="8" t="e">
        <f>#REF!</f>
        <v>#REF!</v>
      </c>
      <c r="F32" s="8" t="e">
        <f>#REF!</f>
        <v>#REF!</v>
      </c>
      <c r="G32" s="8" t="e">
        <f>#REF!</f>
        <v>#REF!</v>
      </c>
    </row>
    <row r="33" spans="4:7" x14ac:dyDescent="0.25">
      <c r="D33" s="8" t="e">
        <f>#REF!</f>
        <v>#REF!</v>
      </c>
      <c r="E33" s="8" t="e">
        <f>#REF!</f>
        <v>#REF!</v>
      </c>
      <c r="F33" s="8" t="e">
        <f>#REF!</f>
        <v>#REF!</v>
      </c>
      <c r="G33" s="8" t="e">
        <f>#REF!</f>
        <v>#REF!</v>
      </c>
    </row>
    <row r="34" spans="4:7" x14ac:dyDescent="0.25">
      <c r="D34" s="8" t="e">
        <f>#REF!</f>
        <v>#REF!</v>
      </c>
      <c r="E34" s="8" t="e">
        <f>#REF!</f>
        <v>#REF!</v>
      </c>
      <c r="F34" s="8" t="e">
        <f>#REF!</f>
        <v>#REF!</v>
      </c>
      <c r="G34" s="8" t="e">
        <f>#REF!</f>
        <v>#REF!</v>
      </c>
    </row>
    <row r="35" spans="4:7" x14ac:dyDescent="0.25">
      <c r="D35" s="8" t="e">
        <f>#REF!</f>
        <v>#REF!</v>
      </c>
      <c r="E35" s="8" t="e">
        <f>#REF!</f>
        <v>#REF!</v>
      </c>
      <c r="F35" s="8" t="e">
        <f>#REF!</f>
        <v>#REF!</v>
      </c>
      <c r="G35" s="8" t="e">
        <f>#REF!</f>
        <v>#REF!</v>
      </c>
    </row>
    <row r="36" spans="4:7" x14ac:dyDescent="0.25">
      <c r="D36" s="8" t="e">
        <f>#REF!</f>
        <v>#REF!</v>
      </c>
      <c r="E36" s="8" t="e">
        <f>#REF!</f>
        <v>#REF!</v>
      </c>
      <c r="F36" s="8" t="e">
        <f>#REF!</f>
        <v>#REF!</v>
      </c>
      <c r="G36" s="8" t="e">
        <f>#REF!</f>
        <v>#REF!</v>
      </c>
    </row>
    <row r="38" spans="4:7" x14ac:dyDescent="0.25">
      <c r="E38"/>
    </row>
    <row r="39" spans="4:7" x14ac:dyDescent="0.25">
      <c r="E39"/>
    </row>
    <row r="40" spans="4:7" x14ac:dyDescent="0.25">
      <c r="E40"/>
    </row>
  </sheetData>
  <phoneticPr fontId="14" type="noConversion"/>
  <conditionalFormatting sqref="D3:G7 D9:G15 D17:G21 D23:G27 D29:G36">
    <cfRule type="cellIs" dxfId="2" priority="1" stopIfTrue="1" operator="between">
      <formula>0</formula>
      <formula>4</formula>
    </cfRule>
    <cfRule type="cellIs" dxfId="1" priority="2" stopIfTrue="1" operator="between">
      <formula>4</formula>
      <formula>12</formula>
    </cfRule>
    <cfRule type="cellIs" dxfId="0" priority="3" stopIfTrue="1" operator="between">
      <formula>12</formula>
      <formula>20</formula>
    </cfRule>
  </conditionalFormatting>
  <dataValidations count="1">
    <dataValidation type="whole" allowBlank="1" showErrorMessage="1" errorTitle="Fehler" error="Hier ist keine Eingabe möglich." sqref="D28" xr:uid="{00000000-0002-0000-0800-000000000000}">
      <formula1>0</formula1>
      <formula2>0</formula2>
    </dataValidation>
  </dataValidations>
  <pageMargins left="0.78740157499999996" right="0.78740157499999996" top="0.984251969" bottom="0.984251969" header="0.4921259845" footer="0.4921259845"/>
  <pageSetup paperSize="9" orientation="portrait" horizontalDpi="4294967293"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FA7657E25500624E84EE93EBF4E07516" ma:contentTypeVersion="2" ma:contentTypeDescription="Ein neues Dokument erstellen." ma:contentTypeScope="" ma:versionID="3d7ae0890022a916322575463504261b">
  <xsd:schema xmlns:xsd="http://www.w3.org/2001/XMLSchema" xmlns:xs="http://www.w3.org/2001/XMLSchema" xmlns:p="http://schemas.microsoft.com/office/2006/metadata/properties" xmlns:ns2="a6fc7ae0-e4a8-480c-be4d-6d9897aad795" targetNamespace="http://schemas.microsoft.com/office/2006/metadata/properties" ma:root="true" ma:fieldsID="289144862e8880c0a668a543ea4da7f2" ns2:_="">
    <xsd:import namespace="a6fc7ae0-e4a8-480c-be4d-6d9897aad79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fc7ae0-e4a8-480c-be4d-6d9897aad79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FAAE88-751E-4B85-8562-319C8CD67D78}">
  <ds:schemaRefs>
    <ds:schemaRef ds:uri="http://schemas.microsoft.com/office/2006/metadata/longProperties"/>
  </ds:schemaRefs>
</ds:datastoreItem>
</file>

<file path=customXml/itemProps2.xml><?xml version="1.0" encoding="utf-8"?>
<ds:datastoreItem xmlns:ds="http://schemas.openxmlformats.org/officeDocument/2006/customXml" ds:itemID="{3DE1418A-9B8D-4BEB-8FA2-F5EF674B6B9B}">
  <ds:schemaRefs>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elements/1.1/"/>
    <ds:schemaRef ds:uri="http://schemas.microsoft.com/office/infopath/2007/PartnerControls"/>
    <ds:schemaRef ds:uri="http://www.w3.org/XML/1998/namespace"/>
    <ds:schemaRef ds:uri="a6fc7ae0-e4a8-480c-be4d-6d9897aad795"/>
    <ds:schemaRef ds:uri="http://purl.org/dc/dcmitype/"/>
  </ds:schemaRefs>
</ds:datastoreItem>
</file>

<file path=customXml/itemProps3.xml><?xml version="1.0" encoding="utf-8"?>
<ds:datastoreItem xmlns:ds="http://schemas.openxmlformats.org/officeDocument/2006/customXml" ds:itemID="{B8C4E3BF-E2A4-4A5A-A131-D6396F55E9A8}">
  <ds:schemaRefs>
    <ds:schemaRef ds:uri="http://schemas.microsoft.com/sharepoint/v3/contenttype/forms"/>
  </ds:schemaRefs>
</ds:datastoreItem>
</file>

<file path=customXml/itemProps4.xml><?xml version="1.0" encoding="utf-8"?>
<ds:datastoreItem xmlns:ds="http://schemas.openxmlformats.org/officeDocument/2006/customXml" ds:itemID="{34A2B58D-3B88-4AFA-9628-278F4FEE6B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fc7ae0-e4a8-480c-be4d-6d9897aad7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Deckblatt</vt:lpstr>
      <vt:lpstr>Risikobewertung</vt:lpstr>
      <vt:lpstr>Risikomatrix</vt:lpstr>
      <vt:lpstr>Sicherheitsanforderungen</vt:lpstr>
      <vt:lpstr>Restrisikobewertung</vt:lpstr>
      <vt:lpstr>Restrisikomatrix</vt:lpstr>
      <vt:lpstr>Legende</vt:lpstr>
      <vt:lpstr>Anleitung</vt:lpstr>
      <vt:lpstr>Steuerung</vt:lpstr>
      <vt:lpstr>Deckblatt!_Toc390775443</vt:lpstr>
      <vt:lpstr>Sicherheitsanforderungen!_Toc474848689</vt:lpstr>
      <vt:lpstr>Anleitung!Druckbereich</vt:lpstr>
      <vt:lpstr>Restrisikobewertung!Druckbereich</vt:lpstr>
      <vt:lpstr>Risikobewertung!Druckbereich</vt:lpstr>
      <vt:lpstr>Restrisikobewertung!Drucktitel</vt:lpstr>
      <vt:lpstr>Risikobewertung!Drucktitel</vt:lpstr>
      <vt:lpstr>Sicherheitsanforderungen!Drucktitel</vt:lpstr>
      <vt:lpstr>V_Bereich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P042-Hi02-Risikoanalyse zu ISDS-Konzept</dc:title>
  <dc:subject>Informatiksicherheitsvorgaben der Bundesverwaltung</dc:subject>
  <dc:creator/>
  <cp:lastModifiedBy/>
  <cp:lastPrinted>2007-07-24T06:09:14Z</cp:lastPrinted>
  <dcterms:created xsi:type="dcterms:W3CDTF">1900-12-31T22:00:00Z</dcterms:created>
  <dcterms:modified xsi:type="dcterms:W3CDTF">2023-09-05T10:18:35Z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LASSIFIZIERUNG">
    <vt:lpwstr>VERTRAULICH</vt:lpwstr>
  </property>
  <property fmtid="{D5CDD505-2E9C-101B-9397-08002B2CF9AE}" pid="3" name="ContentTypeId">
    <vt:lpwstr>0x010100FA7657E25500624E84EE93EBF4E07516</vt:lpwstr>
  </property>
  <property fmtid="{D5CDD505-2E9C-101B-9397-08002B2CF9AE}" pid="4" name="ContentType">
    <vt:lpwstr>Dokument</vt:lpwstr>
  </property>
</Properties>
</file>